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 activeTab="1"/>
  </bookViews>
  <sheets>
    <sheet name="Electricidad" sheetId="1" r:id="rId1"/>
    <sheet name="Combustibles" sheetId="5" r:id="rId2"/>
    <sheet name="Aguas residuales" sheetId="6" r:id="rId3"/>
    <sheet name="Residuos sólidos" sheetId="10" r:id="rId4"/>
    <sheet name="Fertilizantes" sheetId="11" r:id="rId5"/>
  </sheets>
  <definedNames>
    <definedName name="_xlnm.Print_Area" localSheetId="2">'Aguas residuales'!$B$1:$H$66</definedName>
    <definedName name="_xlnm.Print_Area" localSheetId="1">Combustibles!$B$1:$H$63</definedName>
    <definedName name="_xlnm.Print_Area" localSheetId="0">Electricidad!$B$2:$H$64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1" l="1"/>
  <c r="H25" i="11"/>
  <c r="F24" i="11"/>
  <c r="H24" i="11"/>
  <c r="F23" i="11"/>
  <c r="H23" i="11"/>
  <c r="I23" i="11"/>
  <c r="F22" i="11"/>
  <c r="H22" i="11"/>
  <c r="F21" i="11"/>
  <c r="H21" i="11"/>
  <c r="F20" i="11"/>
  <c r="H20" i="11"/>
  <c r="I20" i="11"/>
  <c r="C16" i="11"/>
  <c r="F16" i="11"/>
  <c r="G16" i="11"/>
  <c r="H16" i="11"/>
  <c r="I16" i="11"/>
  <c r="J16" i="11"/>
  <c r="K16" i="11"/>
  <c r="L16" i="11"/>
  <c r="M16" i="11"/>
  <c r="N16" i="11"/>
  <c r="E16" i="11"/>
  <c r="D16" i="11"/>
  <c r="N14" i="5"/>
  <c r="N13" i="5"/>
  <c r="N6" i="5"/>
  <c r="N5" i="5"/>
  <c r="P13" i="5"/>
  <c r="R13" i="5"/>
  <c r="P14" i="5"/>
  <c r="R14" i="5"/>
  <c r="R20" i="5"/>
  <c r="T13" i="5"/>
  <c r="V13" i="5"/>
  <c r="T14" i="5"/>
  <c r="V14" i="5"/>
  <c r="V20" i="5"/>
  <c r="X13" i="5"/>
  <c r="Z13" i="5"/>
  <c r="X14" i="5"/>
  <c r="Z14" i="5"/>
  <c r="Z20" i="5"/>
  <c r="AA13" i="5"/>
  <c r="P5" i="5"/>
  <c r="R5" i="5"/>
  <c r="P6" i="5"/>
  <c r="R6" i="5"/>
  <c r="R12" i="5"/>
  <c r="T5" i="5"/>
  <c r="V5" i="5"/>
  <c r="T6" i="5"/>
  <c r="V6" i="5"/>
  <c r="V12" i="5"/>
  <c r="X5" i="5"/>
  <c r="Z5" i="5"/>
  <c r="X6" i="5"/>
  <c r="Z6" i="5"/>
  <c r="Z12" i="5"/>
  <c r="AA5" i="5"/>
  <c r="Z15" i="5"/>
  <c r="Z16" i="5"/>
  <c r="Z17" i="5"/>
  <c r="Z18" i="5"/>
  <c r="Z19" i="5"/>
  <c r="Z7" i="5"/>
  <c r="Z8" i="5"/>
  <c r="Z9" i="5"/>
  <c r="Z10" i="5"/>
  <c r="Z11" i="5"/>
  <c r="X20" i="5"/>
  <c r="X15" i="5"/>
  <c r="X16" i="5"/>
  <c r="X17" i="5"/>
  <c r="X18" i="5"/>
  <c r="X19" i="5"/>
  <c r="X12" i="5"/>
  <c r="X8" i="5"/>
  <c r="X9" i="5"/>
  <c r="X10" i="5"/>
  <c r="X11" i="5"/>
  <c r="X7" i="5"/>
  <c r="V15" i="5"/>
  <c r="V16" i="5"/>
  <c r="V17" i="5"/>
  <c r="V18" i="5"/>
  <c r="V19" i="5"/>
  <c r="V7" i="5"/>
  <c r="V8" i="5"/>
  <c r="V9" i="5"/>
  <c r="V10" i="5"/>
  <c r="V11" i="5"/>
  <c r="T20" i="5"/>
  <c r="T15" i="5"/>
  <c r="T16" i="5"/>
  <c r="T17" i="5"/>
  <c r="T18" i="5"/>
  <c r="T19" i="5"/>
  <c r="T12" i="5"/>
  <c r="T7" i="5"/>
  <c r="T8" i="5"/>
  <c r="T9" i="5"/>
  <c r="T10" i="5"/>
  <c r="T11" i="5"/>
  <c r="R15" i="5"/>
  <c r="R16" i="5"/>
  <c r="R17" i="5"/>
  <c r="R18" i="5"/>
  <c r="R19" i="5"/>
  <c r="R8" i="5"/>
  <c r="R9" i="5"/>
  <c r="R10" i="5"/>
  <c r="R11" i="5"/>
  <c r="R7" i="5"/>
  <c r="P20" i="5"/>
  <c r="P15" i="5"/>
  <c r="P16" i="5"/>
  <c r="P17" i="5"/>
  <c r="P18" i="5"/>
  <c r="P19" i="5"/>
  <c r="P12" i="5"/>
  <c r="P8" i="5"/>
  <c r="P9" i="5"/>
  <c r="P10" i="5"/>
  <c r="P11" i="5"/>
  <c r="P7" i="5"/>
  <c r="O7" i="1"/>
  <c r="O6" i="1"/>
  <c r="E49" i="1"/>
  <c r="N7" i="1"/>
  <c r="E17" i="1"/>
  <c r="N6" i="1"/>
  <c r="G5" i="1"/>
  <c r="G17" i="1"/>
  <c r="P7" i="1"/>
  <c r="R7" i="1"/>
  <c r="P6" i="1"/>
  <c r="R6" i="1"/>
  <c r="V11" i="10"/>
  <c r="X11" i="10"/>
  <c r="V12" i="10"/>
  <c r="X12" i="10"/>
  <c r="V13" i="10"/>
  <c r="X13" i="10"/>
  <c r="Y11" i="10"/>
  <c r="V8" i="10"/>
  <c r="X8" i="10"/>
  <c r="V9" i="10"/>
  <c r="X9" i="10"/>
  <c r="V10" i="10"/>
  <c r="X10" i="10"/>
  <c r="Y8" i="10"/>
  <c r="U13" i="10"/>
  <c r="U12" i="10"/>
  <c r="U11" i="10"/>
  <c r="U10" i="10"/>
  <c r="U9" i="10"/>
  <c r="U8" i="10"/>
  <c r="W9" i="6"/>
  <c r="X9" i="6"/>
  <c r="Z9" i="6"/>
  <c r="W10" i="6"/>
  <c r="X10" i="6"/>
  <c r="Z10" i="6"/>
  <c r="W11" i="6"/>
  <c r="X11" i="6"/>
  <c r="Z11" i="6"/>
  <c r="W12" i="6"/>
  <c r="X12" i="6"/>
  <c r="Z12" i="6"/>
  <c r="W13" i="6"/>
  <c r="X13" i="6"/>
  <c r="Z13" i="6"/>
  <c r="W14" i="6"/>
  <c r="X14" i="6"/>
  <c r="Z14" i="6"/>
  <c r="W15" i="6"/>
  <c r="X15" i="6"/>
  <c r="Z15" i="6"/>
  <c r="W16" i="6"/>
  <c r="X16" i="6"/>
  <c r="Z16" i="6"/>
  <c r="W17" i="6"/>
  <c r="X17" i="6"/>
  <c r="Z17" i="6"/>
  <c r="W8" i="6"/>
  <c r="X8" i="6"/>
  <c r="Z8" i="6"/>
  <c r="W7" i="6"/>
  <c r="X7" i="6"/>
  <c r="Z7" i="6"/>
  <c r="W6" i="6"/>
  <c r="X6" i="6"/>
  <c r="Z6" i="6"/>
  <c r="W5" i="6"/>
  <c r="X5" i="6"/>
  <c r="Z5" i="6"/>
  <c r="W4" i="6"/>
  <c r="X4" i="6"/>
  <c r="AA11" i="6"/>
  <c r="Z4" i="6"/>
  <c r="AA4" i="6"/>
  <c r="H42" i="6"/>
  <c r="I76" i="6"/>
  <c r="H43" i="6"/>
  <c r="I77" i="6"/>
  <c r="H44" i="6"/>
  <c r="I78" i="6"/>
  <c r="H45" i="6"/>
  <c r="I79" i="6"/>
  <c r="H46" i="6"/>
  <c r="I80" i="6"/>
  <c r="H47" i="6"/>
  <c r="I81" i="6"/>
  <c r="H48" i="6"/>
  <c r="I82" i="6"/>
  <c r="H49" i="6"/>
  <c r="I83" i="6"/>
  <c r="H50" i="6"/>
  <c r="I84" i="6"/>
  <c r="H51" i="6"/>
  <c r="I85" i="6"/>
  <c r="H41" i="6"/>
  <c r="I75" i="6"/>
  <c r="H40" i="6"/>
  <c r="I74" i="6"/>
  <c r="H8" i="6"/>
  <c r="H76" i="6"/>
  <c r="H9" i="6"/>
  <c r="H77" i="6"/>
  <c r="H10" i="6"/>
  <c r="H78" i="6"/>
  <c r="H11" i="6"/>
  <c r="H79" i="6"/>
  <c r="H12" i="6"/>
  <c r="H80" i="6"/>
  <c r="H13" i="6"/>
  <c r="H81" i="6"/>
  <c r="H14" i="6"/>
  <c r="H82" i="6"/>
  <c r="H15" i="6"/>
  <c r="H83" i="6"/>
  <c r="H16" i="6"/>
  <c r="H84" i="6"/>
  <c r="H17" i="6"/>
  <c r="H85" i="6"/>
  <c r="H7" i="6"/>
  <c r="H75" i="6"/>
  <c r="H6" i="6"/>
  <c r="H74" i="6"/>
  <c r="H52" i="6"/>
  <c r="H18" i="6"/>
  <c r="D74" i="6"/>
  <c r="D75" i="6"/>
  <c r="D76" i="6"/>
  <c r="E74" i="6"/>
  <c r="E76" i="6"/>
  <c r="E75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E52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E18" i="6"/>
  <c r="G37" i="5"/>
  <c r="E69" i="5"/>
  <c r="G38" i="5"/>
  <c r="E70" i="5"/>
  <c r="G39" i="5"/>
  <c r="E71" i="5"/>
  <c r="G40" i="5"/>
  <c r="E72" i="5"/>
  <c r="G41" i="5"/>
  <c r="E73" i="5"/>
  <c r="G42" i="5"/>
  <c r="E74" i="5"/>
  <c r="G43" i="5"/>
  <c r="E75" i="5"/>
  <c r="G44" i="5"/>
  <c r="E76" i="5"/>
  <c r="G45" i="5"/>
  <c r="E77" i="5"/>
  <c r="G46" i="5"/>
  <c r="E78" i="5"/>
  <c r="G47" i="5"/>
  <c r="E79" i="5"/>
  <c r="G36" i="5"/>
  <c r="E68" i="5"/>
  <c r="G6" i="5"/>
  <c r="D69" i="5"/>
  <c r="G7" i="5"/>
  <c r="D70" i="5"/>
  <c r="G8" i="5"/>
  <c r="D71" i="5"/>
  <c r="G9" i="5"/>
  <c r="D72" i="5"/>
  <c r="G10" i="5"/>
  <c r="D73" i="5"/>
  <c r="G11" i="5"/>
  <c r="D74" i="5"/>
  <c r="G12" i="5"/>
  <c r="D75" i="5"/>
  <c r="G13" i="5"/>
  <c r="D76" i="5"/>
  <c r="G14" i="5"/>
  <c r="D77" i="5"/>
  <c r="G15" i="5"/>
  <c r="D78" i="5"/>
  <c r="G16" i="5"/>
  <c r="D79" i="5"/>
  <c r="G5" i="5"/>
  <c r="D68" i="5"/>
  <c r="F48" i="5"/>
  <c r="G48" i="5"/>
  <c r="E48" i="5"/>
  <c r="G17" i="5"/>
  <c r="F17" i="5"/>
  <c r="E17" i="5"/>
  <c r="D70" i="1"/>
  <c r="D71" i="1"/>
  <c r="D72" i="1"/>
  <c r="E70" i="1"/>
  <c r="E71" i="1"/>
  <c r="E72" i="1"/>
  <c r="G37" i="1"/>
  <c r="D73" i="1"/>
  <c r="D74" i="1"/>
  <c r="E73" i="1"/>
  <c r="E74" i="1"/>
  <c r="E75" i="1"/>
  <c r="E76" i="1"/>
  <c r="E77" i="1"/>
  <c r="E78" i="1"/>
  <c r="E79" i="1"/>
  <c r="E80" i="1"/>
  <c r="E81" i="1"/>
  <c r="G38" i="1"/>
  <c r="G39" i="1"/>
  <c r="G40" i="1"/>
  <c r="G41" i="1"/>
  <c r="G42" i="1"/>
  <c r="G43" i="1"/>
  <c r="G44" i="1"/>
  <c r="G45" i="1"/>
  <c r="G46" i="1"/>
  <c r="G47" i="1"/>
  <c r="G48" i="1"/>
  <c r="G49" i="1"/>
  <c r="G6" i="1"/>
  <c r="G7" i="1"/>
  <c r="G8" i="1"/>
  <c r="G9" i="1"/>
  <c r="G10" i="1"/>
  <c r="G11" i="1"/>
  <c r="G12" i="1"/>
  <c r="G13" i="1"/>
  <c r="G14" i="1"/>
  <c r="G15" i="1"/>
  <c r="G16" i="1"/>
  <c r="D81" i="1"/>
  <c r="D80" i="1"/>
  <c r="D79" i="1"/>
  <c r="D78" i="1"/>
  <c r="D77" i="1"/>
  <c r="D76" i="1"/>
  <c r="D75" i="1"/>
</calcChain>
</file>

<file path=xl/sharedStrings.xml><?xml version="1.0" encoding="utf-8"?>
<sst xmlns="http://schemas.openxmlformats.org/spreadsheetml/2006/main" count="417" uniqueCount="134">
  <si>
    <t>Año Base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</si>
  <si>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</si>
  <si>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</si>
  <si>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</si>
  <si>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</si>
  <si>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</si>
  <si>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</si>
  <si>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</si>
  <si>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</si>
  <si>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</si>
  <si>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</si>
  <si>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</si>
  <si>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</si>
  <si>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</si>
  <si>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</si>
  <si>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-</t>
  </si>
  <si>
    <t>Año Actual</t>
  </si>
  <si>
    <t>Enero</t>
  </si>
  <si>
    <t>Consumo (kWh)</t>
  </si>
  <si>
    <t>kWh / m2</t>
  </si>
  <si>
    <t>Año Base: Consumo eléctrico</t>
  </si>
  <si>
    <t>Año Actual:Consumo eléctrico</t>
  </si>
  <si>
    <t>m2 de propiedad</t>
  </si>
  <si>
    <t>Comparativo Año Base y Actual</t>
  </si>
  <si>
    <t>Gasolina (Litros)</t>
  </si>
  <si>
    <t>Diesel (Litros)</t>
  </si>
  <si>
    <t>Total (Litros)</t>
  </si>
  <si>
    <t>Año Base: Consumo combustible</t>
  </si>
  <si>
    <t xml:space="preserve"> Año Actual: Consumo combustible</t>
  </si>
  <si>
    <t>Comparativo año base y actual: Combustible</t>
  </si>
  <si>
    <t>Año Base (total litros)</t>
  </si>
  <si>
    <t>Año Actual (total litros)</t>
  </si>
  <si>
    <t>m3 registrados</t>
  </si>
  <si>
    <t xml:space="preserve"> Año Base: Consumo de agua </t>
  </si>
  <si>
    <t>Año Actual: Consumo de agua</t>
  </si>
  <si>
    <t>Comparativo año base y actual: Consumo de agua (m3)</t>
  </si>
  <si>
    <t>número de usuarios</t>
  </si>
  <si>
    <t>m3 / usuario</t>
  </si>
  <si>
    <t>m3 / usuarios</t>
  </si>
  <si>
    <t>Año base</t>
  </si>
  <si>
    <t>Año actual</t>
  </si>
  <si>
    <t>Total</t>
  </si>
  <si>
    <t>Envases químicos(unidades)</t>
  </si>
  <si>
    <t>Plástico agrícola(kg)</t>
  </si>
  <si>
    <t>Orgánicos (kg)</t>
  </si>
  <si>
    <t>Año Base: Generación residuos sólidos</t>
  </si>
  <si>
    <t>Año Actual: Generación residuos sólidos</t>
  </si>
  <si>
    <t>Comparativo año base y actual: Generación de residuos sólidos</t>
  </si>
  <si>
    <t>Ton Co2 eq</t>
  </si>
  <si>
    <t>Aguas residuales: tanques sépticos</t>
  </si>
  <si>
    <t>Factor de emisión</t>
  </si>
  <si>
    <t>CH4</t>
  </si>
  <si>
    <t>CH4 (Potencial de calentamiento global)</t>
  </si>
  <si>
    <t>IMN, 2016</t>
  </si>
  <si>
    <t>Comparativo año base y actual: Emisiones CO2eq</t>
  </si>
  <si>
    <t xml:space="preserve">Año Actual </t>
  </si>
  <si>
    <t>Año</t>
  </si>
  <si>
    <t>Factor Emisión</t>
  </si>
  <si>
    <t xml:space="preserve">Kg CH4 </t>
  </si>
  <si>
    <t xml:space="preserve">Relleno Sanitario </t>
  </si>
  <si>
    <t>Compost</t>
  </si>
  <si>
    <t>Biodigestores</t>
  </si>
  <si>
    <t>Ton Co2 eq*</t>
  </si>
  <si>
    <t>*</t>
  </si>
  <si>
    <t>Litros totales</t>
  </si>
  <si>
    <t xml:space="preserve">Lagunas </t>
  </si>
  <si>
    <t>Tanque Séptico</t>
  </si>
  <si>
    <t>Reactor anaeróbico</t>
  </si>
  <si>
    <t>Factores de emisión IMN 2016</t>
  </si>
  <si>
    <t>Tanques sépticos</t>
  </si>
  <si>
    <t>Descarga doméstica a ríos</t>
  </si>
  <si>
    <t>Laguna anaeróbica profunda</t>
  </si>
  <si>
    <t>Descarga industrial a ríos</t>
  </si>
  <si>
    <t>Tipo de tratamiento</t>
  </si>
  <si>
    <t>Factor de emisión (kg CH4/kg DQO)</t>
  </si>
  <si>
    <t>Número de usuarios</t>
  </si>
  <si>
    <t>Descaga doméstica a ríos</t>
  </si>
  <si>
    <t>Laguna anaeróbica profunda
profunda</t>
  </si>
  <si>
    <t>Laguna anaeróbica poco profunda
poco profunda</t>
  </si>
  <si>
    <t>Laguna anaeróbica poco profunda</t>
  </si>
  <si>
    <t>Factores de emisión IMN 2017</t>
  </si>
  <si>
    <t>Factores de emisión IMN 2015</t>
  </si>
  <si>
    <t>Tratamiento</t>
  </si>
  <si>
    <t>Total litros</t>
  </si>
  <si>
    <t>PCG*</t>
  </si>
  <si>
    <t>*PCG: Potencial de Calentamiento Global</t>
  </si>
  <si>
    <t xml:space="preserve">Herramienta para el cálculo de Toneladas de CO2 equivalente al año </t>
  </si>
  <si>
    <t>Período</t>
  </si>
  <si>
    <t>Relleno Sanitario</t>
  </si>
  <si>
    <t>N2O</t>
  </si>
  <si>
    <t>Factor de Emisión</t>
  </si>
  <si>
    <t>Tipo disposición</t>
  </si>
  <si>
    <t>Total tons CO2 eq</t>
  </si>
  <si>
    <t>tons CO2 eq</t>
  </si>
  <si>
    <t xml:space="preserve"> kg generados (total)</t>
  </si>
  <si>
    <t>kWh total</t>
  </si>
  <si>
    <t>Instituto Metereológico Nacional</t>
  </si>
  <si>
    <t>Factor de emisión kg CO2e/kWh</t>
  </si>
  <si>
    <t>*Potencial de Calentamiento Global</t>
  </si>
  <si>
    <t>Kg CO2 eq</t>
  </si>
  <si>
    <t>Toneladas CO2 eq (total)</t>
  </si>
  <si>
    <t>CO2</t>
  </si>
  <si>
    <t xml:space="preserve">Kg CO2 </t>
  </si>
  <si>
    <t>Kg CH4</t>
  </si>
  <si>
    <t>Kg N20</t>
  </si>
  <si>
    <t>Gasolina</t>
  </si>
  <si>
    <t>Diesel</t>
  </si>
  <si>
    <t>Búnker</t>
  </si>
  <si>
    <t>Queroseno</t>
  </si>
  <si>
    <t>LPG</t>
  </si>
  <si>
    <t>Gasolina de aviación</t>
  </si>
  <si>
    <t>Jet fuel</t>
  </si>
  <si>
    <t>Combustibles</t>
  </si>
  <si>
    <t>toneladas CO2 equivalente</t>
  </si>
  <si>
    <t>Toneladas CO2 equivalente (Total)</t>
  </si>
  <si>
    <t>N</t>
  </si>
  <si>
    <t>P</t>
  </si>
  <si>
    <t>K</t>
  </si>
  <si>
    <t>Ca</t>
  </si>
  <si>
    <t>Mg</t>
  </si>
  <si>
    <t>S</t>
  </si>
  <si>
    <t>Fe</t>
  </si>
  <si>
    <t>B</t>
  </si>
  <si>
    <t>Mn</t>
  </si>
  <si>
    <t>Zn</t>
  </si>
  <si>
    <t>Cu</t>
  </si>
  <si>
    <t>Producto o fórmula</t>
  </si>
  <si>
    <t>Proporción (Kg)</t>
  </si>
  <si>
    <t>Total kg</t>
  </si>
  <si>
    <t>Imagen ilustrativa: Instituto Metereológico Nacional, 2016</t>
  </si>
  <si>
    <t>Tipo de cultivo</t>
  </si>
  <si>
    <t xml:space="preserve"> kg Nitrógeno (total)</t>
  </si>
  <si>
    <r>
      <t>N</t>
    </r>
    <r>
      <rPr>
        <b/>
        <sz val="8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</si>
  <si>
    <r>
      <t>*PCG: Potencial de Calentamiento Global para N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</si>
</sst>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&quot;$&quot;#,##0"/>
    <numFmt numFmtId="166" formatCode="_ * #,##0.00_ ;_ * \-#,##0.00_ ;_ * &quot;-&quot;??_ ;_ @_ "/>
    <numFmt numFmtId="167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8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4" tint="-0.249977111117893"/>
      </left>
      <right style="thin">
        <color auto="1"/>
      </right>
      <top style="medium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4" tint="-0.249977111117893"/>
      </top>
      <bottom style="thin">
        <color auto="1"/>
      </bottom>
      <diagonal/>
    </border>
    <border>
      <left style="thin">
        <color auto="1"/>
      </left>
      <right style="medium">
        <color theme="4" tint="-0.249977111117893"/>
      </right>
      <top style="medium">
        <color theme="4" tint="-0.249977111117893"/>
      </top>
      <bottom style="thin">
        <color auto="1"/>
      </bottom>
      <diagonal/>
    </border>
    <border>
      <left style="medium">
        <color theme="4" tint="-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4" tint="-0.249977111117893"/>
      </right>
      <top style="thin">
        <color auto="1"/>
      </top>
      <bottom style="thin">
        <color auto="1"/>
      </bottom>
      <diagonal/>
    </border>
    <border>
      <left style="medium">
        <color theme="4" tint="-0.249977111117893"/>
      </left>
      <right style="thin">
        <color auto="1"/>
      </right>
      <top style="thin">
        <color auto="1"/>
      </top>
      <bottom style="medium">
        <color theme="4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 tint="-0.249977111117893"/>
      </bottom>
      <diagonal/>
    </border>
    <border>
      <left style="thin">
        <color auto="1"/>
      </left>
      <right style="medium">
        <color theme="4" tint="-0.249977111117893"/>
      </right>
      <top style="thin">
        <color auto="1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auto="1"/>
      </right>
      <top style="medium">
        <color theme="4" tint="-0.249977111117893"/>
      </top>
      <bottom/>
      <diagonal/>
    </border>
    <border>
      <left style="thin">
        <color auto="1"/>
      </left>
      <right style="thin">
        <color auto="1"/>
      </right>
      <top style="medium">
        <color theme="4" tint="-0.249977111117893"/>
      </top>
      <bottom/>
      <diagonal/>
    </border>
    <border>
      <left style="thin">
        <color auto="1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4" tint="-0.249977111117893"/>
      </right>
      <top/>
      <bottom style="thin">
        <color auto="1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thin">
        <color auto="1"/>
      </bottom>
      <diagonal/>
    </border>
    <border>
      <left/>
      <right style="thin">
        <color auto="1"/>
      </right>
      <top style="medium">
        <color theme="4" tint="-0.24997711111789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4"/>
      </left>
      <right style="thin">
        <color auto="1"/>
      </right>
      <top style="medium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4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medium">
        <color theme="4"/>
      </top>
      <bottom style="thin">
        <color auto="1"/>
      </bottom>
      <diagonal/>
    </border>
    <border>
      <left style="medium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thin">
        <color auto="1"/>
      </bottom>
      <diagonal/>
    </border>
    <border>
      <left style="medium">
        <color theme="4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medium">
        <color theme="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4"/>
      </bottom>
      <diagonal/>
    </border>
    <border>
      <left style="medium">
        <color theme="4"/>
      </left>
      <right/>
      <top style="thin">
        <color auto="1"/>
      </top>
      <bottom style="thin">
        <color auto="1"/>
      </bottom>
      <diagonal/>
    </border>
    <border>
      <left style="medium">
        <color theme="4"/>
      </left>
      <right/>
      <top style="thin">
        <color auto="1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/>
      <bottom style="thin">
        <color auto="1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theme="4" tint="-0.249977111117893"/>
      </top>
      <bottom style="thin">
        <color auto="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4"/>
      </right>
      <top style="thin">
        <color auto="1"/>
      </top>
      <bottom/>
      <diagonal/>
    </border>
    <border>
      <left style="medium">
        <color theme="4"/>
      </left>
      <right style="thin">
        <color auto="1"/>
      </right>
      <top/>
      <bottom/>
      <diagonal/>
    </border>
    <border>
      <left style="thin">
        <color auto="1"/>
      </left>
      <right style="medium">
        <color theme="4"/>
      </right>
      <top/>
      <bottom/>
      <diagonal/>
    </border>
    <border>
      <left style="medium">
        <color theme="4"/>
      </left>
      <right style="thin">
        <color auto="1"/>
      </right>
      <top/>
      <bottom style="medium">
        <color theme="4"/>
      </bottom>
      <diagonal/>
    </border>
    <border>
      <left style="thin">
        <color auto="1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auto="1"/>
      </right>
      <top style="medium">
        <color theme="4"/>
      </top>
      <bottom/>
      <diagonal/>
    </border>
    <border>
      <left style="thin">
        <color auto="1"/>
      </left>
      <right style="medium">
        <color theme="4"/>
      </right>
      <top style="medium">
        <color theme="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8" fillId="0" borderId="0" applyFont="0" applyFill="0" applyBorder="0" applyAlignment="0" applyProtection="0"/>
    <xf numFmtId="0" fontId="9" fillId="0" borderId="0"/>
    <xf numFmtId="167" fontId="8" fillId="0" borderId="0" applyFont="0" applyFill="0" applyBorder="0" applyAlignment="0" applyProtection="0"/>
  </cellStyleXfs>
  <cellXfs count="283"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164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5" fontId="0" fillId="0" borderId="0" xfId="0" applyNumberFormat="1"/>
    <xf numFmtId="165" fontId="0" fillId="2" borderId="0" xfId="0" applyNumberFormat="1" applyFill="1"/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0" fillId="2" borderId="0" xfId="0" applyNumberFormat="1" applyFill="1" applyBorder="1"/>
    <xf numFmtId="165" fontId="0" fillId="0" borderId="0" xfId="0" applyNumberFormat="1" applyBorder="1"/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 applyProtection="1">
      <alignment horizontal="center" vertical="center"/>
    </xf>
    <xf numFmtId="1" fontId="4" fillId="0" borderId="11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 vertical="center"/>
    </xf>
    <xf numFmtId="0" fontId="0" fillId="0" borderId="0" xfId="0" applyFill="1"/>
    <xf numFmtId="1" fontId="4" fillId="0" borderId="19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165" fontId="0" fillId="3" borderId="0" xfId="0" applyNumberFormat="1" applyFill="1"/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0" fontId="0" fillId="2" borderId="23" xfId="0" applyFill="1" applyBorder="1"/>
    <xf numFmtId="0" fontId="0" fillId="2" borderId="0" xfId="0" applyFill="1" applyBorder="1"/>
    <xf numFmtId="165" fontId="0" fillId="2" borderId="0" xfId="0" applyNumberFormat="1" applyFill="1"/>
    <xf numFmtId="0" fontId="1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/>
    </xf>
    <xf numFmtId="164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right"/>
    </xf>
    <xf numFmtId="164" fontId="4" fillId="0" borderId="32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164" fontId="4" fillId="0" borderId="30" xfId="0" applyNumberFormat="1" applyFont="1" applyFill="1" applyBorder="1" applyAlignment="1" applyProtection="1">
      <alignment horizontal="center" vertical="center"/>
    </xf>
    <xf numFmtId="164" fontId="4" fillId="0" borderId="32" xfId="0" applyNumberFormat="1" applyFont="1" applyFill="1" applyBorder="1" applyAlignment="1" applyProtection="1">
      <alignment horizontal="center" vertical="center"/>
    </xf>
    <xf numFmtId="164" fontId="4" fillId="0" borderId="33" xfId="0" applyNumberFormat="1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1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21" xfId="0" applyBorder="1"/>
    <xf numFmtId="0" fontId="0" fillId="0" borderId="38" xfId="0" applyBorder="1"/>
    <xf numFmtId="0" fontId="0" fillId="0" borderId="31" xfId="0" applyBorder="1"/>
    <xf numFmtId="0" fontId="4" fillId="0" borderId="39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27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5" fillId="0" borderId="42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horizontal="right" vertical="center"/>
    </xf>
    <xf numFmtId="0" fontId="0" fillId="11" borderId="0" xfId="0" applyFill="1"/>
    <xf numFmtId="0" fontId="0" fillId="11" borderId="36" xfId="0" applyFill="1" applyBorder="1"/>
    <xf numFmtId="0" fontId="4" fillId="0" borderId="44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4" fillId="2" borderId="0" xfId="0" applyFont="1" applyFill="1" applyAlignment="1"/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ont="1" applyFill="1" applyBorder="1"/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11" borderId="0" xfId="0" applyFill="1" applyAlignment="1">
      <alignment wrapText="1"/>
    </xf>
    <xf numFmtId="0" fontId="12" fillId="11" borderId="0" xfId="0" applyFont="1" applyFill="1" applyAlignment="1">
      <alignment wrapText="1"/>
    </xf>
    <xf numFmtId="0" fontId="12" fillId="11" borderId="0" xfId="0" applyFont="1" applyFill="1" applyAlignment="1"/>
    <xf numFmtId="0" fontId="12" fillId="11" borderId="0" xfId="0" applyFont="1" applyFill="1"/>
    <xf numFmtId="0" fontId="12" fillId="4" borderId="0" xfId="0" applyFont="1" applyFill="1" applyAlignment="1">
      <alignment wrapText="1"/>
    </xf>
    <xf numFmtId="0" fontId="12" fillId="4" borderId="0" xfId="0" applyFont="1" applyFill="1" applyAlignment="1"/>
    <xf numFmtId="0" fontId="12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12" fillId="15" borderId="0" xfId="0" applyFont="1" applyFill="1" applyAlignment="1">
      <alignment wrapText="1"/>
    </xf>
    <xf numFmtId="0" fontId="12" fillId="15" borderId="0" xfId="0" applyFont="1" applyFill="1" applyAlignment="1"/>
    <xf numFmtId="0" fontId="12" fillId="15" borderId="0" xfId="0" applyFont="1" applyFill="1"/>
    <xf numFmtId="0" fontId="0" fillId="15" borderId="0" xfId="0" applyFill="1"/>
    <xf numFmtId="0" fontId="0" fillId="15" borderId="0" xfId="0" applyFill="1" applyAlignment="1">
      <alignment wrapText="1"/>
    </xf>
    <xf numFmtId="164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8" borderId="36" xfId="0" applyFill="1" applyBorder="1"/>
    <xf numFmtId="0" fontId="0" fillId="8" borderId="36" xfId="0" applyFill="1" applyBorder="1" applyAlignment="1">
      <alignment horizontal="center"/>
    </xf>
    <xf numFmtId="0" fontId="1" fillId="8" borderId="36" xfId="0" applyFont="1" applyFill="1" applyBorder="1"/>
    <xf numFmtId="0" fontId="14" fillId="8" borderId="36" xfId="0" applyFont="1" applyFill="1" applyBorder="1" applyAlignment="1">
      <alignment horizontal="center"/>
    </xf>
    <xf numFmtId="0" fontId="1" fillId="13" borderId="36" xfId="0" applyFont="1" applyFill="1" applyBorder="1"/>
    <xf numFmtId="0" fontId="0" fillId="13" borderId="36" xfId="0" applyFill="1" applyBorder="1"/>
    <xf numFmtId="0" fontId="14" fillId="13" borderId="36" xfId="0" applyFont="1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top"/>
    </xf>
    <xf numFmtId="164" fontId="4" fillId="6" borderId="36" xfId="0" applyNumberFormat="1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top"/>
    </xf>
    <xf numFmtId="0" fontId="4" fillId="6" borderId="54" xfId="0" applyFont="1" applyFill="1" applyBorder="1" applyAlignment="1">
      <alignment horizontal="center" vertical="center"/>
    </xf>
    <xf numFmtId="0" fontId="4" fillId="9" borderId="36" xfId="0" applyFont="1" applyFill="1" applyBorder="1" applyProtection="1">
      <protection locked="0"/>
    </xf>
    <xf numFmtId="164" fontId="4" fillId="9" borderId="36" xfId="0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top"/>
    </xf>
    <xf numFmtId="0" fontId="4" fillId="7" borderId="36" xfId="0" applyFont="1" applyFill="1" applyBorder="1" applyProtection="1">
      <protection locked="0"/>
    </xf>
    <xf numFmtId="164" fontId="4" fillId="7" borderId="36" xfId="0" applyNumberFormat="1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/>
    </xf>
    <xf numFmtId="164" fontId="4" fillId="7" borderId="36" xfId="0" applyNumberFormat="1" applyFont="1" applyFill="1" applyBorder="1" applyAlignment="1" applyProtection="1">
      <alignment horizontal="center" vertical="center"/>
      <protection locked="0"/>
    </xf>
    <xf numFmtId="0" fontId="4" fillId="7" borderId="36" xfId="0" applyFont="1" applyFill="1" applyBorder="1" applyAlignment="1">
      <alignment horizontal="center" wrapText="1"/>
    </xf>
    <xf numFmtId="0" fontId="4" fillId="7" borderId="54" xfId="0" applyFont="1" applyFill="1" applyBorder="1" applyAlignment="1">
      <alignment horizontal="center"/>
    </xf>
    <xf numFmtId="0" fontId="4" fillId="7" borderId="54" xfId="0" applyFont="1" applyFill="1" applyBorder="1" applyProtection="1">
      <protection locked="0"/>
    </xf>
    <xf numFmtId="164" fontId="4" fillId="7" borderId="54" xfId="0" applyNumberFormat="1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/>
    </xf>
    <xf numFmtId="164" fontId="4" fillId="9" borderId="36" xfId="0" applyNumberFormat="1" applyFont="1" applyFill="1" applyBorder="1" applyAlignment="1" applyProtection="1">
      <alignment horizontal="center" vertical="center"/>
      <protection locked="0"/>
    </xf>
    <xf numFmtId="0" fontId="4" fillId="9" borderId="36" xfId="0" applyFont="1" applyFill="1" applyBorder="1" applyAlignment="1">
      <alignment horizontal="center" wrapText="1"/>
    </xf>
    <xf numFmtId="0" fontId="4" fillId="7" borderId="36" xfId="0" applyFont="1" applyFill="1" applyBorder="1" applyAlignment="1" applyProtection="1">
      <alignment horizontal="center"/>
      <protection locked="0"/>
    </xf>
    <xf numFmtId="0" fontId="4" fillId="6" borderId="36" xfId="0" applyFont="1" applyFill="1" applyBorder="1" applyAlignment="1" applyProtection="1">
      <alignment horizontal="center"/>
      <protection locked="0"/>
    </xf>
    <xf numFmtId="0" fontId="4" fillId="6" borderId="54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wrapText="1"/>
    </xf>
    <xf numFmtId="0" fontId="0" fillId="0" borderId="0" xfId="0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2" fontId="5" fillId="0" borderId="30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164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Protection="1">
      <protection locked="0"/>
    </xf>
    <xf numFmtId="0" fontId="4" fillId="0" borderId="32" xfId="0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/>
    <xf numFmtId="164" fontId="4" fillId="0" borderId="27" xfId="0" applyNumberFormat="1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/>
    </xf>
    <xf numFmtId="0" fontId="2" fillId="5" borderId="24" xfId="0" applyFont="1" applyFill="1" applyBorder="1"/>
    <xf numFmtId="0" fontId="10" fillId="5" borderId="24" xfId="0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 wrapText="1"/>
    </xf>
    <xf numFmtId="0" fontId="5" fillId="14" borderId="28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4" fillId="10" borderId="32" xfId="0" applyFont="1" applyFill="1" applyBorder="1" applyAlignment="1" applyProtection="1">
      <alignment horizontal="center" vertical="center"/>
      <protection locked="0"/>
    </xf>
    <xf numFmtId="0" fontId="4" fillId="10" borderId="27" xfId="0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4" fillId="13" borderId="32" xfId="0" applyFont="1" applyFill="1" applyBorder="1" applyAlignment="1">
      <alignment horizontal="center" vertical="center"/>
    </xf>
    <xf numFmtId="0" fontId="4" fillId="13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164" fontId="4" fillId="2" borderId="2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6" borderId="66" xfId="0" applyFont="1" applyFill="1" applyBorder="1" applyAlignment="1">
      <alignment horizontal="center" vertical="center"/>
    </xf>
    <xf numFmtId="0" fontId="4" fillId="6" borderId="67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6" borderId="72" xfId="0" applyFont="1" applyFill="1" applyBorder="1" applyAlignment="1">
      <alignment horizontal="center" vertical="center"/>
    </xf>
    <xf numFmtId="1" fontId="4" fillId="2" borderId="71" xfId="0" applyNumberFormat="1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1" fontId="4" fillId="2" borderId="69" xfId="0" applyNumberFormat="1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0" borderId="0" xfId="0" applyBorder="1"/>
    <xf numFmtId="0" fontId="5" fillId="0" borderId="50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5" fillId="0" borderId="12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2" fontId="5" fillId="0" borderId="57" xfId="0" applyNumberFormat="1" applyFont="1" applyFill="1" applyBorder="1" applyAlignment="1">
      <alignment horizontal="center" vertical="center"/>
    </xf>
    <xf numFmtId="2" fontId="5" fillId="0" borderId="59" xfId="0" applyNumberFormat="1" applyFont="1" applyFill="1" applyBorder="1" applyAlignment="1">
      <alignment horizontal="center" vertical="center"/>
    </xf>
    <xf numFmtId="2" fontId="5" fillId="0" borderId="61" xfId="0" applyNumberFormat="1" applyFont="1" applyFill="1" applyBorder="1" applyAlignment="1">
      <alignment horizontal="center" vertical="center"/>
    </xf>
    <xf numFmtId="2" fontId="5" fillId="0" borderId="63" xfId="0" applyNumberFormat="1" applyFont="1" applyFill="1" applyBorder="1" applyAlignment="1">
      <alignment horizontal="center" vertical="center"/>
    </xf>
    <xf numFmtId="0" fontId="4" fillId="13" borderId="56" xfId="0" applyFont="1" applyFill="1" applyBorder="1" applyAlignment="1" applyProtection="1">
      <alignment horizontal="center" vertical="center"/>
      <protection locked="0"/>
    </xf>
    <xf numFmtId="0" fontId="4" fillId="13" borderId="58" xfId="0" applyFont="1" applyFill="1" applyBorder="1" applyAlignment="1" applyProtection="1">
      <alignment horizontal="center" vertical="center"/>
      <protection locked="0"/>
    </xf>
    <xf numFmtId="0" fontId="4" fillId="13" borderId="60" xfId="0" applyFont="1" applyFill="1" applyBorder="1" applyAlignment="1" applyProtection="1">
      <alignment horizontal="center" vertical="center"/>
      <protection locked="0"/>
    </xf>
    <xf numFmtId="0" fontId="4" fillId="13" borderId="62" xfId="0" applyFont="1" applyFill="1" applyBorder="1" applyAlignment="1" applyProtection="1">
      <alignment horizontal="center" vertical="center" wrapText="1"/>
      <protection locked="0"/>
    </xf>
    <xf numFmtId="0" fontId="4" fillId="13" borderId="58" xfId="0" applyFont="1" applyFill="1" applyBorder="1" applyAlignment="1" applyProtection="1">
      <alignment horizontal="center" vertical="center" wrapText="1"/>
      <protection locked="0"/>
    </xf>
    <xf numFmtId="0" fontId="4" fillId="13" borderId="60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11" borderId="36" xfId="0" applyFill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4" fillId="9" borderId="51" xfId="0" applyFont="1" applyFill="1" applyBorder="1" applyAlignment="1" applyProtection="1">
      <alignment horizontal="center" vertical="center"/>
      <protection locked="0"/>
    </xf>
    <xf numFmtId="2" fontId="5" fillId="9" borderId="52" xfId="0" applyNumberFormat="1" applyFont="1" applyFill="1" applyBorder="1" applyAlignment="1">
      <alignment horizontal="center" vertical="center"/>
    </xf>
    <xf numFmtId="0" fontId="4" fillId="7" borderId="51" xfId="0" applyFont="1" applyFill="1" applyBorder="1" applyAlignment="1" applyProtection="1">
      <alignment horizontal="center" vertical="center" wrapText="1"/>
      <protection locked="0"/>
    </xf>
    <xf numFmtId="0" fontId="4" fillId="7" borderId="53" xfId="0" applyFont="1" applyFill="1" applyBorder="1" applyAlignment="1" applyProtection="1">
      <alignment horizontal="center" vertical="center" wrapText="1"/>
      <protection locked="0"/>
    </xf>
    <xf numFmtId="2" fontId="5" fillId="7" borderId="52" xfId="0" applyNumberFormat="1" applyFont="1" applyFill="1" applyBorder="1" applyAlignment="1">
      <alignment horizontal="center" vertical="center"/>
    </xf>
    <xf numFmtId="2" fontId="5" fillId="7" borderId="55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13" fillId="0" borderId="4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4" fillId="7" borderId="51" xfId="0" applyFont="1" applyFill="1" applyBorder="1" applyAlignment="1" applyProtection="1">
      <alignment horizontal="center" vertical="center"/>
      <protection locked="0"/>
    </xf>
    <xf numFmtId="0" fontId="4" fillId="6" borderId="51" xfId="0" applyFont="1" applyFill="1" applyBorder="1" applyAlignment="1" applyProtection="1">
      <alignment horizontal="center" vertical="center" wrapText="1"/>
      <protection locked="0"/>
    </xf>
    <xf numFmtId="0" fontId="4" fillId="6" borderId="53" xfId="0" applyFont="1" applyFill="1" applyBorder="1" applyAlignment="1" applyProtection="1">
      <alignment horizontal="center" vertical="center" wrapText="1"/>
      <protection locked="0"/>
    </xf>
    <xf numFmtId="2" fontId="5" fillId="6" borderId="52" xfId="0" applyNumberFormat="1" applyFont="1" applyFill="1" applyBorder="1" applyAlignment="1">
      <alignment horizontal="center" vertical="center"/>
    </xf>
    <xf numFmtId="2" fontId="5" fillId="6" borderId="5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16" borderId="0" xfId="0" applyFill="1" applyBorder="1" applyAlignment="1">
      <alignment horizontal="center"/>
    </xf>
  </cellXfs>
  <cellStyles count="4">
    <cellStyle name="Comma 2" xfId="1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Año Base:</a:t>
            </a:r>
            <a:r>
              <a:rPr lang="en-US" baseline="0"/>
              <a:t> </a:t>
            </a:r>
            <a:r>
              <a:rPr lang="en-US" sz="1800" b="1" i="0" u="none" strike="noStrike" baseline="0">
                <a:effectLst/>
              </a:rPr>
              <a:t>Consumo Eléctrico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Electricidad!$E$4</c:f>
              <c:strCache>
                <c:ptCount val="1"/>
                <c:pt idx="0">
                  <c:v>Consumo (kWh)</c:v>
                </c:pt>
              </c:strCache>
            </c:strRef>
          </c:tx>
          <c:invertIfNegative val="0"/>
          <c:cat>
            <c:strRef>
              <c:f>Electricidad!$D$5:$D$16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Electricidad!$E$5:$E$16</c:f>
              <c:numCache>
                <c:formatCode>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B0-48CB-A373-B04AC7AEA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16384"/>
        <c:axId val="62418304"/>
      </c:barChart>
      <c:catAx>
        <c:axId val="62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2418304"/>
        <c:crosses val="autoZero"/>
        <c:auto val="1"/>
        <c:lblAlgn val="ctr"/>
        <c:lblOffset val="100"/>
        <c:noMultiLvlLbl val="0"/>
      </c:catAx>
      <c:valAx>
        <c:axId val="62418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s-AR"/>
                  <a:t>kWh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241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11" l="0.70000000000000095" r="0.70000000000000095" t="0.750000000000007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Año Actual: Consumo de agua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'Aguas residuales'!$E$39</c:f>
              <c:strCache>
                <c:ptCount val="1"/>
                <c:pt idx="0">
                  <c:v>m3 registrados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'Aguas residuales'!$D$40:$D$51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'Aguas residuales'!$E$40:$E$51</c:f>
              <c:numCache>
                <c:formatCode>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A4-47D0-B690-3F169FEE7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560"/>
        <c:axId val="61892480"/>
      </c:barChart>
      <c:catAx>
        <c:axId val="61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1892480"/>
        <c:crosses val="autoZero"/>
        <c:auto val="1"/>
        <c:lblAlgn val="ctr"/>
        <c:lblOffset val="100"/>
        <c:noMultiLvlLbl val="0"/>
      </c:catAx>
      <c:valAx>
        <c:axId val="61892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n-US"/>
                  <a:t>Metros cúbicos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189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11" l="0.70000000000000095" r="0.70000000000000095" t="0.750000000000007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año base y actual: Emisiones CO2eq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'Aguas residuales'!$H$72</c:f>
              <c:strCache>
                <c:ptCount val="1"/>
                <c:pt idx="0">
                  <c:v>Año Base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'Aguas residuales'!$G$73:$G$85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'Aguas residuales'!$H$73:$H$85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'Aguas residuales'!$I$72</c:f>
              <c:strCache>
                <c:ptCount val="1"/>
                <c:pt idx="0">
                  <c:v>Año Actual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'Aguas residuales'!$G$73:$G$85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'Aguas residuales'!$I$73:$I$85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10016"/>
        <c:axId val="61928192"/>
      </c:lineChart>
      <c:catAx>
        <c:axId val="6191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928192"/>
        <c:crosses val="autoZero"/>
        <c:auto val="1"/>
        <c:lblAlgn val="ctr"/>
        <c:lblOffset val="100"/>
        <c:noMultiLvlLbl val="0"/>
      </c:catAx>
      <c:valAx>
        <c:axId val="619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191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effectLst/>
              </a:rPr>
              <a:t>Total</a:t>
            </a:r>
            <a:r>
              <a:rPr lang="en-US" sz="1600" b="1" baseline="0">
                <a:effectLst/>
              </a:rPr>
              <a:t> anual de CO2eq por aguas residuales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0193590631669393"/>
          <c:y val="1.87735616513786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8330927384076996E-2"/>
          <c:y val="0.17129629629629628"/>
          <c:w val="0.88389129483814521"/>
          <c:h val="0.74445246427529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'Aguas residuales'!$AA$3</c:f>
              <c:strCache>
                <c:ptCount val="1"/>
                <c:pt idx="0">
                  <c:v>Total tons CO2 eq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('Aguas residuales'!$S$4,'Aguas residuales'!$S$11)</c:f>
              <c:strCache>
                <c:ptCount val="2"/>
                <c:pt idx="0">
                  <c:v>Año base</c:v>
                </c:pt>
                <c:pt idx="1">
                  <c:v>Año actual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'Aguas residuales'!$S$4:$S$17</c15:sqref>
                  </c15:fullRef>
                </c:ext>
              </c:extLst>
            </c:strRef>
          </c:cat>
          <c:val>
            <c:numRef>
              <c:f>('Aguas residuales'!$AA$4,'Aguas residuales'!$AA$11)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'Aguas residuales'!$AA$4:$AA$17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4332800"/>
        <c:axId val="94334336"/>
      </c:barChart>
      <c:catAx>
        <c:axId val="943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4334336"/>
        <c:crosses val="autoZero"/>
        <c:auto val="1"/>
        <c:lblAlgn val="ctr"/>
        <c:lblOffset val="100"/>
        <c:noMultiLvlLbl val="0"/>
      </c:catAx>
      <c:valAx>
        <c:axId val="9433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433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Año Base: Generación residuos sólidos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sólidos'!$C$4</c:f>
              <c:strCache>
                <c:ptCount val="1"/>
                <c:pt idx="0">
                  <c:v>Envases químicos(unidades)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'Residuos sólidos'!$B$5:$B$16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sólidos'!$C$5:$C$16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'Residuos sólidos'!$D$4</c:f>
              <c:strCache>
                <c:ptCount val="1"/>
                <c:pt idx="0">
                  <c:v>Plástico agrícola(kg)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'Residuos sólidos'!$B$5:$B$16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sólidos'!$D$5:$D$16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'Residuos sólidos'!$E$4</c:f>
              <c:strCache>
                <c:ptCount val="1"/>
                <c:pt idx="0">
                  <c:v>Orgánicos (kg)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'Residuos sólidos'!$B$5:$B$16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sólidos'!$E$5:$E$16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11008"/>
        <c:axId val="94420992"/>
      </c:barChart>
      <c:catAx>
        <c:axId val="9441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4420992"/>
        <c:crosses val="autoZero"/>
        <c:auto val="1"/>
        <c:lblAlgn val="ctr"/>
        <c:lblOffset val="100"/>
        <c:noMultiLvlLbl val="0"/>
      </c:catAx>
      <c:valAx>
        <c:axId val="9442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441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Año Actual: Generación residuos sólidos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'Residuos sólidos'!$B$25:$B$36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sólidos'!$C$25:$C$36</c:f>
              <c:numCache>
                <c:formatCode>0.0</c:formatCode>
                <c:ptCount val="12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'Residuos sólidos'!$B$25:$B$36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sólidos'!$D$25:$D$36</c:f>
              <c:numCache>
                <c:formatCode>0.0</c:formatCode>
                <c:ptCount val="12"/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'Residuos sólidos'!$B$25:$B$36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sólidos'!$E$25:$E$36</c:f>
              <c:numCache>
                <c:formatCode>0.0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57088"/>
        <c:axId val="98458624"/>
      </c:barChart>
      <c:catAx>
        <c:axId val="984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458624"/>
        <c:crosses val="autoZero"/>
        <c:auto val="1"/>
        <c:lblAlgn val="ctr"/>
        <c:lblOffset val="100"/>
        <c:noMultiLvlLbl val="0"/>
      </c:catAx>
      <c:valAx>
        <c:axId val="984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4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anual: Envases químicos (unidades)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sólidos'!$C$44</c:f>
              <c:strCache>
                <c:ptCount val="1"/>
                <c:pt idx="0">
                  <c:v>Año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'Residuos sólidos'!$B$45:$B$56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sólidos'!$C$45:$C$56</c:f>
              <c:numCache>
                <c:formatCode>0</c:formatCode>
                <c:ptCount val="12"/>
              </c:numCache>
            </c:numRef>
          </c:val>
        </c:ser>
        <c:ser>
          <c:idx val="1"/>
          <c:order val="1"/>
          <c:tx>
            <c:strRef>
              <c:f>'Residuos sólidos'!$F$44</c:f>
              <c:strCache>
                <c:ptCount val="1"/>
                <c:pt idx="0">
                  <c:v>Año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'Residuos sólidos'!$B$45:$B$56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sólidos'!$F$45:$F$56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92416"/>
        <c:axId val="98493952"/>
      </c:barChart>
      <c:catAx>
        <c:axId val="9849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493952"/>
        <c:crosses val="autoZero"/>
        <c:auto val="1"/>
        <c:lblAlgn val="ctr"/>
        <c:lblOffset val="100"/>
        <c:noMultiLvlLbl val="0"/>
      </c:catAx>
      <c:valAx>
        <c:axId val="984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49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anual: Plástico agrícola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sólidos'!$D$44</c:f>
              <c:strCache>
                <c:ptCount val="1"/>
                <c:pt idx="0">
                  <c:v>Año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'Residuos sólidos'!$B$45:$B$56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sólidos'!$D$45:$D$56</c:f>
              <c:numCache>
                <c:formatCode>0</c:formatCode>
                <c:ptCount val="12"/>
              </c:numCache>
            </c:numRef>
          </c:val>
        </c:ser>
        <c:ser>
          <c:idx val="1"/>
          <c:order val="1"/>
          <c:tx>
            <c:strRef>
              <c:f>'Residuos sólidos'!$G$44</c:f>
              <c:strCache>
                <c:ptCount val="1"/>
                <c:pt idx="0">
                  <c:v>Año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'Residuos sólidos'!$B$45:$B$56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sólidos'!$G$45:$G$56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539776"/>
        <c:axId val="98549760"/>
      </c:barChart>
      <c:catAx>
        <c:axId val="985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549760"/>
        <c:crosses val="autoZero"/>
        <c:auto val="1"/>
        <c:lblAlgn val="ctr"/>
        <c:lblOffset val="100"/>
        <c:noMultiLvlLbl val="0"/>
      </c:catAx>
      <c:valAx>
        <c:axId val="9854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5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</a:t>
            </a:r>
            <a:r>
              <a:rPr lang="en-US" baseline="0"/>
              <a:t> anual: Orgánicos (kg)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sólidos'!$E$44</c:f>
              <c:strCache>
                <c:ptCount val="1"/>
                <c:pt idx="0">
                  <c:v>Año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'Residuos sólidos'!$B$45:$B$56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sólidos'!$E$45:$E$56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'Residuos sólidos'!$H$44</c:f>
              <c:strCache>
                <c:ptCount val="1"/>
                <c:pt idx="0">
                  <c:v>Año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'Residuos sólidos'!$B$45:$B$56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'Residuos sólidos'!$H$45:$H$56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845440"/>
        <c:axId val="98846976"/>
      </c:barChart>
      <c:catAx>
        <c:axId val="988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846976"/>
        <c:crosses val="autoZero"/>
        <c:auto val="1"/>
        <c:lblAlgn val="ctr"/>
        <c:lblOffset val="100"/>
        <c:noMultiLvlLbl val="0"/>
      </c:catAx>
      <c:valAx>
        <c:axId val="9884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84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anual CO2</a:t>
            </a:r>
            <a:r>
              <a:rPr lang="en-US" baseline="0"/>
              <a:t> eq: Generación residuos sólidos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sólidos'!$Y$7</c:f>
              <c:strCache>
                <c:ptCount val="1"/>
                <c:pt idx="0">
                  <c:v>Total tons CO2 eq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lt1">
                    <a:shade val="50000"/>
                  </a:schemeClr>
                </a:solidFill>
              </a:ln>
              <a:effectLst/>
            </c:spPr>
          </c:dPt>
          <c:cat>
            <c:strRef>
              <c:f>'Residuos sólidos'!$R$8:$R$13</c:f>
              <c:strCache>
                <c:ptCount val="4"/>
                <c:pt idx="0">
                  <c:v>Año base</c:v>
                </c:pt>
                <c:pt idx="3">
                  <c:v>Año actual</c:v>
                </c:pt>
              </c:strCache>
            </c:strRef>
          </c:cat>
          <c:val>
            <c:numRef>
              <c:f>'Residuos sólidos'!$Y$8:$Y$13</c:f>
              <c:numCache>
                <c:formatCode>0.00</c:formatCode>
                <c:ptCount val="6"/>
                <c:pt idx="0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867840"/>
        <c:axId val="98873728"/>
      </c:barChart>
      <c:catAx>
        <c:axId val="9886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873728"/>
        <c:crosses val="autoZero"/>
        <c:auto val="1"/>
        <c:lblAlgn val="ctr"/>
        <c:lblOffset val="100"/>
        <c:noMultiLvlLbl val="0"/>
      </c:catAx>
      <c:valAx>
        <c:axId val="9887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9886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Comparativo</a:t>
            </a:r>
            <a:r>
              <a:rPr lang="en-US" baseline="0"/>
              <a:t> año base y actual: kWh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Electricidad!$D$68</c:f>
              <c:strCache>
                <c:ptCount val="1"/>
                <c:pt idx="0">
                  <c:v>Año Base</c:v>
                </c:pt>
              </c:strCache>
            </c:strRef>
          </c:tx>
          <c:invertIfNegative val="0"/>
          <c:cat>
            <c:strRef>
              <c:f>Electricidad!$C$69:$C$81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Electricidad!$D$69:$D$81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1E-4292-BCD8-0A88A86B652D}"/>
            </c:ext>
          </c:extLst>
        </c:ser>
        <c:ser>
          <c:idx val="1"/>
          <c:order val="1"/>
          <c:tx>
            <c:strRef>
              <c:f>Electricidad!$E$68</c:f>
              <c:strCache>
                <c:ptCount val="1"/>
                <c:pt idx="0">
                  <c:v>Año Actual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Electricidad!$C$69:$C$81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Electricidad!$E$69:$E$81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1E-4292-BCD8-0A88A86B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35872"/>
        <c:axId val="62737792"/>
      </c:barChart>
      <c:catAx>
        <c:axId val="6273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2737792"/>
        <c:crosses val="autoZero"/>
        <c:auto val="1"/>
        <c:lblAlgn val="ctr"/>
        <c:lblOffset val="100"/>
        <c:noMultiLvlLbl val="0"/>
      </c:catAx>
      <c:valAx>
        <c:axId val="62737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s-AR"/>
                  <a:t>kWh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2735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99" l="0.70000000000000095" r="0.70000000000000095" t="0.750000000000007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Año Actual: Consumo eléctrico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Electricidad!$E$36</c:f>
              <c:strCache>
                <c:ptCount val="1"/>
                <c:pt idx="0">
                  <c:v>Consumo (kWh)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Electricidad!$D$37:$D$48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Electricidad!$E$37:$E$48</c:f>
              <c:numCache>
                <c:formatCode>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96-4320-9D64-54CBEEF65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71584"/>
        <c:axId val="62773504"/>
      </c:barChart>
      <c:catAx>
        <c:axId val="627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2773504"/>
        <c:crosses val="autoZero"/>
        <c:auto val="1"/>
        <c:lblAlgn val="ctr"/>
        <c:lblOffset val="100"/>
        <c:noMultiLvlLbl val="0"/>
      </c:catAx>
      <c:valAx>
        <c:axId val="62773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s-AR"/>
                  <a:t>kWh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2771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11" l="0.70000000000000095" r="0.70000000000000095" t="0.750000000000007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Toneladas CO2 equivalente:</a:t>
            </a:r>
            <a:r>
              <a:rPr lang="en-US" sz="1400" baseline="0"/>
              <a:t> U</a:t>
            </a:r>
            <a:r>
              <a:rPr lang="en-US" sz="1400"/>
              <a:t>so eléctrico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Electricidad!$R$5</c:f>
              <c:strCache>
                <c:ptCount val="1"/>
                <c:pt idx="0">
                  <c:v>Toneladas CO2 eq (total)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Electricidad!$M$6:$M$7</c:f>
              <c:strCache>
                <c:ptCount val="2"/>
                <c:pt idx="0">
                  <c:v>Año base</c:v>
                </c:pt>
                <c:pt idx="1">
                  <c:v>Año actual</c:v>
                </c:pt>
              </c:strCache>
            </c:strRef>
          </c:cat>
          <c:val>
            <c:numRef>
              <c:f>Electricidad!$R$6:$R$7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2785408"/>
        <c:axId val="62817024"/>
      </c:barChart>
      <c:catAx>
        <c:axId val="627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2817024"/>
        <c:crosses val="autoZero"/>
        <c:auto val="1"/>
        <c:lblAlgn val="ctr"/>
        <c:lblOffset val="100"/>
        <c:noMultiLvlLbl val="0"/>
      </c:catAx>
      <c:valAx>
        <c:axId val="62817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627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Año Base: Consumo combustible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Combustibles!$E$4</c:f>
              <c:strCache>
                <c:ptCount val="1"/>
                <c:pt idx="0">
                  <c:v>Gasolina (Litros)</c:v>
                </c:pt>
              </c:strCache>
            </c:strRef>
          </c:tx>
          <c:invertIfNegative val="0"/>
          <c:cat>
            <c:strRef>
              <c:f>Combustibles!$D$5:$D$16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Combustibles!$E$5:$E$16</c:f>
              <c:numCache>
                <c:formatCode>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54</c:v>
                </c:pt>
                <c:pt idx="4">
                  <c:v>65</c:v>
                </c:pt>
                <c:pt idx="5">
                  <c:v>56</c:v>
                </c:pt>
                <c:pt idx="6">
                  <c:v>67</c:v>
                </c:pt>
                <c:pt idx="7">
                  <c:v>87</c:v>
                </c:pt>
                <c:pt idx="8">
                  <c:v>87</c:v>
                </c:pt>
                <c:pt idx="9">
                  <c:v>45</c:v>
                </c:pt>
                <c:pt idx="10">
                  <c:v>42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04-44E6-B7ED-B4EC32499147}"/>
            </c:ext>
          </c:extLst>
        </c:ser>
        <c:ser>
          <c:idx val="1"/>
          <c:order val="1"/>
          <c:tx>
            <c:strRef>
              <c:f>Combustibles!$F$4</c:f>
              <c:strCache>
                <c:ptCount val="1"/>
                <c:pt idx="0">
                  <c:v>Diesel (Litros)</c:v>
                </c:pt>
              </c:strCache>
            </c:strRef>
          </c:tx>
          <c:invertIfNegative val="0"/>
          <c:cat>
            <c:strRef>
              <c:f>Combustibles!$D$5:$D$16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Combustibles!$F$5:$F$16</c:f>
              <c:numCache>
                <c:formatCode>0</c:formatCode>
                <c:ptCount val="12"/>
                <c:pt idx="0">
                  <c:v>23</c:v>
                </c:pt>
                <c:pt idx="1">
                  <c:v>45</c:v>
                </c:pt>
                <c:pt idx="2">
                  <c:v>4</c:v>
                </c:pt>
                <c:pt idx="3">
                  <c:v>3</c:v>
                </c:pt>
                <c:pt idx="4">
                  <c:v>46</c:v>
                </c:pt>
                <c:pt idx="5">
                  <c:v>4</c:v>
                </c:pt>
                <c:pt idx="6">
                  <c:v>3</c:v>
                </c:pt>
                <c:pt idx="7">
                  <c:v>23</c:v>
                </c:pt>
                <c:pt idx="8">
                  <c:v>3</c:v>
                </c:pt>
                <c:pt idx="9">
                  <c:v>23</c:v>
                </c:pt>
                <c:pt idx="10">
                  <c:v>23</c:v>
                </c:pt>
                <c:pt idx="11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04-44E6-B7ED-B4EC32499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82592"/>
        <c:axId val="83988864"/>
      </c:barChart>
      <c:catAx>
        <c:axId val="839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83988864"/>
        <c:crosses val="autoZero"/>
        <c:auto val="1"/>
        <c:lblAlgn val="ctr"/>
        <c:lblOffset val="100"/>
        <c:noMultiLvlLbl val="0"/>
      </c:catAx>
      <c:valAx>
        <c:axId val="83988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n-US"/>
                  <a:t>Litros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83982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11" l="0.70000000000000095" r="0.70000000000000095" t="0.750000000000007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 baseline="0"/>
              <a:t>Comparativo año base y actual: Combustible (L)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Combustibles!$D$66</c:f>
              <c:strCache>
                <c:ptCount val="1"/>
                <c:pt idx="0">
                  <c:v>Año Base (total litros)</c:v>
                </c:pt>
              </c:strCache>
            </c:strRef>
          </c:tx>
          <c:invertIfNegative val="0"/>
          <c:cat>
            <c:strRef>
              <c:f>Combustibles!$C$67:$C$79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Combustibles!$D$67:$D$79</c:f>
              <c:numCache>
                <c:formatCode>0</c:formatCode>
                <c:ptCount val="13"/>
                <c:pt idx="1">
                  <c:v>25</c:v>
                </c:pt>
                <c:pt idx="2">
                  <c:v>47</c:v>
                </c:pt>
                <c:pt idx="3">
                  <c:v>9</c:v>
                </c:pt>
                <c:pt idx="4">
                  <c:v>57</c:v>
                </c:pt>
                <c:pt idx="5">
                  <c:v>111</c:v>
                </c:pt>
                <c:pt idx="6">
                  <c:v>60</c:v>
                </c:pt>
                <c:pt idx="7">
                  <c:v>70</c:v>
                </c:pt>
                <c:pt idx="8">
                  <c:v>110</c:v>
                </c:pt>
                <c:pt idx="9">
                  <c:v>90</c:v>
                </c:pt>
                <c:pt idx="10">
                  <c:v>68</c:v>
                </c:pt>
                <c:pt idx="11">
                  <c:v>65</c:v>
                </c:pt>
                <c:pt idx="12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BE-46F2-A45C-B0A2E1499BD7}"/>
            </c:ext>
          </c:extLst>
        </c:ser>
        <c:ser>
          <c:idx val="1"/>
          <c:order val="1"/>
          <c:tx>
            <c:strRef>
              <c:f>Combustibles!$E$66</c:f>
              <c:strCache>
                <c:ptCount val="1"/>
                <c:pt idx="0">
                  <c:v>Año Actual (total litros)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Combustibles!$C$67:$C$79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Combustibles!$E$67:$E$79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BE-46F2-A45C-B0A2E149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5744"/>
        <c:axId val="84083456"/>
      </c:barChart>
      <c:catAx>
        <c:axId val="8401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84083456"/>
        <c:crosses val="autoZero"/>
        <c:auto val="1"/>
        <c:lblAlgn val="ctr"/>
        <c:lblOffset val="100"/>
        <c:noMultiLvlLbl val="0"/>
      </c:catAx>
      <c:valAx>
        <c:axId val="84083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n-US"/>
                  <a:t>Litros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84015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99" l="0.70000000000000095" r="0.70000000000000095" t="0.750000000000007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 Año Actual: Consumo combustible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Combustibles!$E$35</c:f>
              <c:strCache>
                <c:ptCount val="1"/>
                <c:pt idx="0">
                  <c:v>Gasolina (Litros)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Combustibles!$D$36:$D$47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Combustibles!$E$36:$E$47</c:f>
              <c:numCache>
                <c:formatCode>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8-4293-89E7-2F3905AD1AF0}"/>
            </c:ext>
          </c:extLst>
        </c:ser>
        <c:ser>
          <c:idx val="1"/>
          <c:order val="1"/>
          <c:tx>
            <c:strRef>
              <c:f>Combustibles!$F$35</c:f>
              <c:strCache>
                <c:ptCount val="1"/>
                <c:pt idx="0">
                  <c:v>Diesel (Litros)</c:v>
                </c:pt>
              </c:strCache>
            </c:strRef>
          </c:tx>
          <c:invertIfNegative val="0"/>
          <c:cat>
            <c:strRef>
              <c:f>Combustibles!$D$36:$D$47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Combustibles!$F$36:$F$47</c:f>
              <c:numCache>
                <c:formatCode>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A8-4293-89E7-2F3905AD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34528"/>
        <c:axId val="84140800"/>
      </c:barChart>
      <c:catAx>
        <c:axId val="8413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84140800"/>
        <c:crosses val="autoZero"/>
        <c:auto val="1"/>
        <c:lblAlgn val="ctr"/>
        <c:lblOffset val="100"/>
        <c:noMultiLvlLbl val="0"/>
      </c:catAx>
      <c:valAx>
        <c:axId val="84140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n-US"/>
                  <a:t>Litros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84134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11" l="0.70000000000000095" r="0.70000000000000095" t="0.750000000000007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 Año Base: Consumo de agua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'Aguas residuales'!$E$5</c:f>
              <c:strCache>
                <c:ptCount val="1"/>
                <c:pt idx="0">
                  <c:v>m3 registrados</c:v>
                </c:pt>
              </c:strCache>
            </c:strRef>
          </c:tx>
          <c:invertIfNegative val="0"/>
          <c:cat>
            <c:strRef>
              <c:f>'Aguas residuales'!$D$6:$D$17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'Aguas residuales'!$E$6:$E$17</c:f>
              <c:numCache>
                <c:formatCode>0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6-4013-88AE-C4125F8D3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36448"/>
        <c:axId val="61738368"/>
      </c:barChart>
      <c:catAx>
        <c:axId val="6173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1738368"/>
        <c:crosses val="autoZero"/>
        <c:auto val="1"/>
        <c:lblAlgn val="ctr"/>
        <c:lblOffset val="100"/>
        <c:noMultiLvlLbl val="0"/>
      </c:catAx>
      <c:valAx>
        <c:axId val="617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n-US"/>
                  <a:t>Metros cúbicos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173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11" l="0.70000000000000095" r="0.70000000000000095" t="0.750000000000007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/>
              <a:t>Comparativo año base y actual: Consumo de agua (m3)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'Aguas residuales'!$D$72</c:f>
              <c:strCache>
                <c:ptCount val="1"/>
                <c:pt idx="0">
                  <c:v>Año Base</c:v>
                </c:pt>
              </c:strCache>
            </c:strRef>
          </c:tx>
          <c:invertIfNegative val="0"/>
          <c:cat>
            <c:strRef>
              <c:f>'Aguas residuales'!$C$73:$C$85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'Aguas residuales'!$D$73:$D$85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A5-48A3-BEAE-3BD9ED3BA58C}"/>
            </c:ext>
          </c:extLst>
        </c:ser>
        <c:ser>
          <c:idx val="1"/>
          <c:order val="1"/>
          <c:tx>
            <c:strRef>
              <c:f>'Aguas residuales'!$E$72</c:f>
              <c:strCache>
                <c:ptCount val="1"/>
                <c:pt idx="0">
                  <c:v>Año Actual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invertIfNegative val="0"/>
          <c:cat>
            <c:strRef>
              <c:f>'Aguas residuales'!$C$73:$C$85</c:f>
              <c:strCache>
                <c:ptCount val="13"/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'Aguas residuales'!$E$73:$E$85</c:f>
              <c:numCache>
                <c:formatCode>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A5-48A3-BEAE-3BD9ED3BA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93408"/>
        <c:axId val="61795328"/>
      </c:barChart>
      <c:catAx>
        <c:axId val="617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1795328"/>
        <c:crosses val="autoZero"/>
        <c:auto val="1"/>
        <c:lblAlgn val="ctr"/>
        <c:lblOffset val="100"/>
        <c:noMultiLvlLbl val="0"/>
      </c:catAx>
      <c:valAx>
        <c:axId val="61795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CR"/>
                </a:pPr>
                <a:r>
                  <a:rPr lang="en-US"/>
                  <a:t>Metros cúbicos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6179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R"/>
    </a:p>
  </c:txPr>
  <c:printSettings>
    <c:headerFooter/>
    <c:pageMargins b="0.75000000000000799" l="0.70000000000000095" r="0.70000000000000095" t="0.7500000000000079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18</xdr:row>
      <xdr:rowOff>0</xdr:rowOff>
    </xdr:from>
    <xdr:to>
      <xdr:col>7</xdr:col>
      <xdr:colOff>0</xdr:colOff>
      <xdr:row>31</xdr:row>
      <xdr:rowOff>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82</xdr:row>
      <xdr:rowOff>104775</xdr:rowOff>
    </xdr:from>
    <xdr:to>
      <xdr:col>5</xdr:col>
      <xdr:colOff>1228725</xdr:colOff>
      <xdr:row>100</xdr:row>
      <xdr:rowOff>47625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50</xdr:row>
      <xdr:rowOff>0</xdr:rowOff>
    </xdr:from>
    <xdr:to>
      <xdr:col>7</xdr:col>
      <xdr:colOff>28575</xdr:colOff>
      <xdr:row>63</xdr:row>
      <xdr:rowOff>0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257175</xdr:colOff>
      <xdr:row>9</xdr:row>
      <xdr:rowOff>166687</xdr:rowOff>
    </xdr:from>
    <xdr:to>
      <xdr:col>17</xdr:col>
      <xdr:colOff>1066800</xdr:colOff>
      <xdr:row>24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18</xdr:row>
      <xdr:rowOff>0</xdr:rowOff>
    </xdr:from>
    <xdr:to>
      <xdr:col>7</xdr:col>
      <xdr:colOff>0</xdr:colOff>
      <xdr:row>31</xdr:row>
      <xdr:rowOff>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7CD53D66-189D-4474-94B7-454F2FCFC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80</xdr:row>
      <xdr:rowOff>104775</xdr:rowOff>
    </xdr:from>
    <xdr:to>
      <xdr:col>5</xdr:col>
      <xdr:colOff>1266825</xdr:colOff>
      <xdr:row>98</xdr:row>
      <xdr:rowOff>47625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D8C3993C-0231-4A0D-B7DB-7FA3F8E6C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49</xdr:row>
      <xdr:rowOff>0</xdr:rowOff>
    </xdr:from>
    <xdr:to>
      <xdr:col>7</xdr:col>
      <xdr:colOff>28575</xdr:colOff>
      <xdr:row>62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E03CBDB0-8B01-44C1-BEB7-65B680697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0</xdr:rowOff>
    </xdr:from>
    <xdr:to>
      <xdr:col>7</xdr:col>
      <xdr:colOff>0</xdr:colOff>
      <xdr:row>32</xdr:row>
      <xdr:rowOff>0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427533A1-4246-4806-8B79-0B2306F5A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276226</xdr:colOff>
      <xdr:row>86</xdr:row>
      <xdr:rowOff>76200</xdr:rowOff>
    </xdr:from>
    <xdr:to>
      <xdr:col>5</xdr:col>
      <xdr:colOff>486173</xdr:colOff>
      <xdr:row>104</xdr:row>
      <xdr:rowOff>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8FECBA41-720F-4DA8-9548-4B610A144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53</xdr:row>
      <xdr:rowOff>0</xdr:rowOff>
    </xdr:from>
    <xdr:to>
      <xdr:col>7</xdr:col>
      <xdr:colOff>28575</xdr:colOff>
      <xdr:row>66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BA315E49-9A38-4AF3-A951-69973E62A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1082476</xdr:colOff>
      <xdr:row>86</xdr:row>
      <xdr:rowOff>91876</xdr:rowOff>
    </xdr:from>
    <xdr:to>
      <xdr:col>10</xdr:col>
      <xdr:colOff>584398</xdr:colOff>
      <xdr:row>101</xdr:row>
      <xdr:rowOff>7341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769937</xdr:colOff>
      <xdr:row>20</xdr:row>
      <xdr:rowOff>12501</xdr:rowOff>
    </xdr:from>
    <xdr:to>
      <xdr:col>24</xdr:col>
      <xdr:colOff>222250</xdr:colOff>
      <xdr:row>34</xdr:row>
      <xdr:rowOff>116482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0.45443</cdr:x>
      <cdr:y>0.04246</cdr:y>
    </cdr:from>
    <cdr:to>
      <cdr:x>0.65443</cdr:x>
      <cdr:y>0.3758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77641" y="1164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</xdr:row>
      <xdr:rowOff>147637</xdr:rowOff>
    </xdr:from>
    <xdr:to>
      <xdr:col>12</xdr:col>
      <xdr:colOff>171450</xdr:colOff>
      <xdr:row>17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22</xdr:row>
      <xdr:rowOff>109537</xdr:rowOff>
    </xdr:from>
    <xdr:to>
      <xdr:col>12</xdr:col>
      <xdr:colOff>200025</xdr:colOff>
      <xdr:row>36</xdr:row>
      <xdr:rowOff>195262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509587</xdr:colOff>
      <xdr:row>56</xdr:row>
      <xdr:rowOff>176212</xdr:rowOff>
    </xdr:from>
    <xdr:to>
      <xdr:col>3</xdr:col>
      <xdr:colOff>709612</xdr:colOff>
      <xdr:row>71</xdr:row>
      <xdr:rowOff>61912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947737</xdr:colOff>
      <xdr:row>57</xdr:row>
      <xdr:rowOff>14287</xdr:rowOff>
    </xdr:from>
    <xdr:to>
      <xdr:col>8</xdr:col>
      <xdr:colOff>271462</xdr:colOff>
      <xdr:row>71</xdr:row>
      <xdr:rowOff>90487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547687</xdr:colOff>
      <xdr:row>72</xdr:row>
      <xdr:rowOff>42862</xdr:rowOff>
    </xdr:from>
    <xdr:to>
      <xdr:col>3</xdr:col>
      <xdr:colOff>747712</xdr:colOff>
      <xdr:row>86</xdr:row>
      <xdr:rowOff>119062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83344</xdr:colOff>
      <xdr:row>16</xdr:row>
      <xdr:rowOff>3571</xdr:rowOff>
    </xdr:from>
    <xdr:to>
      <xdr:col>23</xdr:col>
      <xdr:colOff>154781</xdr:colOff>
      <xdr:row>29</xdr:row>
      <xdr:rowOff>55959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23</xdr:col>
      <xdr:colOff>495300</xdr:colOff>
      <xdr:row>31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390525"/>
          <a:ext cx="4981575" cy="624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showGridLines="0" topLeftCell="G1" workbookViewId="0">
      <selection activeCell="T20" sqref="T20"/>
    </sheetView>
  </sheetViews>
  <sheetFormatPr baseColWidth="10" defaultColWidth="9.1796875" defaultRowHeight="14.5" x14ac:dyDescent="0.35"/>
  <cols>
    <col min="1" max="1" width="4.26953125" customWidth="1"/>
    <col min="2" max="2" width="4.453125" customWidth="1"/>
    <col min="3" max="7" width="19.81640625" customWidth="1"/>
    <col min="8" max="8" width="4.453125" customWidth="1"/>
    <col min="9" max="9" width="12.1796875" bestFit="1" customWidth="1"/>
    <col min="11" max="11" width="3.1796875" customWidth="1"/>
    <col min="12" max="12" width="3.1796875" style="163" customWidth="1"/>
    <col min="13" max="13" width="12.7265625" customWidth="1"/>
    <col min="14" max="14" width="11" customWidth="1"/>
    <col min="15" max="15" width="13.7265625" customWidth="1"/>
    <col min="16" max="16" width="9.81640625" customWidth="1"/>
    <col min="18" max="18" width="16.26953125" customWidth="1"/>
    <col min="20" max="20" width="15" customWidth="1"/>
    <col min="21" max="21" width="17" customWidth="1"/>
  </cols>
  <sheetData>
    <row r="1" spans="1:27" x14ac:dyDescent="0.35">
      <c r="T1" s="236" t="s">
        <v>96</v>
      </c>
      <c r="U1" s="236"/>
    </row>
    <row r="2" spans="1:27" ht="27.75" customHeight="1" x14ac:dyDescent="0.35">
      <c r="A2" s="37"/>
      <c r="B2" s="38"/>
      <c r="C2" s="38"/>
      <c r="D2" s="38"/>
      <c r="E2" s="38"/>
      <c r="F2" s="38"/>
      <c r="G2" s="38"/>
      <c r="H2" s="38"/>
      <c r="I2" s="38"/>
      <c r="J2" s="37"/>
      <c r="K2" s="37"/>
      <c r="T2" s="166" t="s">
        <v>56</v>
      </c>
      <c r="U2" s="167" t="s">
        <v>97</v>
      </c>
    </row>
    <row r="3" spans="1:27" ht="18.75" customHeight="1" thickBot="1" x14ac:dyDescent="0.4">
      <c r="A3" s="2"/>
      <c r="B3" s="2"/>
      <c r="D3" s="237" t="s">
        <v>20</v>
      </c>
      <c r="E3" s="237"/>
      <c r="F3" s="237"/>
      <c r="G3" s="237"/>
      <c r="H3" s="4"/>
      <c r="I3" s="2"/>
      <c r="K3" s="37"/>
      <c r="T3" s="165">
        <v>2016</v>
      </c>
      <c r="U3" s="165">
        <v>5.57E-2</v>
      </c>
    </row>
    <row r="4" spans="1:27" ht="16" thickBot="1" x14ac:dyDescent="0.4">
      <c r="A4" s="2"/>
      <c r="B4" s="4"/>
      <c r="C4" s="10"/>
      <c r="D4" s="25" t="s">
        <v>1</v>
      </c>
      <c r="E4" s="26" t="s">
        <v>18</v>
      </c>
      <c r="F4" s="26" t="s">
        <v>22</v>
      </c>
      <c r="G4" s="27" t="s">
        <v>19</v>
      </c>
      <c r="H4" s="4"/>
      <c r="I4" s="2"/>
      <c r="K4" s="37"/>
      <c r="M4" s="240" t="s">
        <v>86</v>
      </c>
      <c r="N4" s="240"/>
      <c r="O4" s="240"/>
      <c r="P4" s="240"/>
      <c r="Q4" s="240"/>
      <c r="R4" s="240"/>
      <c r="T4" s="165">
        <v>2015</v>
      </c>
      <c r="U4" s="165">
        <v>3.8100000000000002E-2</v>
      </c>
    </row>
    <row r="5" spans="1:27" ht="29" x14ac:dyDescent="0.35">
      <c r="A5" s="2"/>
      <c r="B5" s="4"/>
      <c r="C5" s="239"/>
      <c r="D5" s="14" t="s">
        <v>2</v>
      </c>
      <c r="E5" s="9"/>
      <c r="F5" s="13"/>
      <c r="G5" s="15">
        <f>IF(F5=0,0,(E5/F5))</f>
        <v>0</v>
      </c>
      <c r="H5" s="4"/>
      <c r="I5" s="2"/>
      <c r="K5" s="37"/>
      <c r="M5" s="173" t="s">
        <v>87</v>
      </c>
      <c r="N5" s="174" t="s">
        <v>95</v>
      </c>
      <c r="O5" s="174" t="s">
        <v>57</v>
      </c>
      <c r="P5" s="174" t="s">
        <v>99</v>
      </c>
      <c r="Q5" s="174" t="s">
        <v>84</v>
      </c>
      <c r="R5" s="175" t="s">
        <v>100</v>
      </c>
      <c r="T5" s="165">
        <v>2014</v>
      </c>
      <c r="U5" s="149">
        <v>0.11700000000000001</v>
      </c>
    </row>
    <row r="6" spans="1:27" ht="15" customHeight="1" x14ac:dyDescent="0.35">
      <c r="A6" s="2"/>
      <c r="B6" s="4"/>
      <c r="C6" s="239"/>
      <c r="D6" s="14" t="s">
        <v>3</v>
      </c>
      <c r="E6" s="9"/>
      <c r="F6" s="13"/>
      <c r="G6" s="15">
        <f t="shared" ref="G6:G16" si="0">IF(F6=0,0,(E6/F6))</f>
        <v>0</v>
      </c>
      <c r="H6" s="4"/>
      <c r="I6" s="2"/>
      <c r="K6" s="37"/>
      <c r="M6" s="176" t="s">
        <v>39</v>
      </c>
      <c r="N6" s="171">
        <f>E17</f>
        <v>0</v>
      </c>
      <c r="O6" s="170">
        <f>U4</f>
        <v>3.8100000000000002E-2</v>
      </c>
      <c r="P6" s="51">
        <f>N6*O6</f>
        <v>0</v>
      </c>
      <c r="Q6" s="164">
        <v>1</v>
      </c>
      <c r="R6" s="177">
        <f>P6/1000</f>
        <v>0</v>
      </c>
      <c r="T6" s="165">
        <v>2013</v>
      </c>
      <c r="U6" s="165">
        <v>0.13</v>
      </c>
    </row>
    <row r="7" spans="1:27" ht="15" customHeight="1" thickBot="1" x14ac:dyDescent="0.4">
      <c r="A7" s="2"/>
      <c r="B7" s="4"/>
      <c r="C7" s="239"/>
      <c r="D7" s="14" t="s">
        <v>4</v>
      </c>
      <c r="E7" s="9"/>
      <c r="F7" s="13"/>
      <c r="G7" s="15">
        <f t="shared" si="0"/>
        <v>0</v>
      </c>
      <c r="H7" s="4"/>
      <c r="I7" s="2"/>
      <c r="K7" s="37"/>
      <c r="M7" s="178" t="s">
        <v>40</v>
      </c>
      <c r="N7" s="179">
        <f>E49</f>
        <v>0</v>
      </c>
      <c r="O7" s="180">
        <f>U3</f>
        <v>5.57E-2</v>
      </c>
      <c r="P7" s="58">
        <f>N7*O7</f>
        <v>0</v>
      </c>
      <c r="Q7" s="181">
        <v>1</v>
      </c>
      <c r="R7" s="182">
        <f>P7/1000</f>
        <v>0</v>
      </c>
      <c r="T7" s="165">
        <v>2012</v>
      </c>
      <c r="U7" s="165">
        <v>7.7100000000000002E-2</v>
      </c>
    </row>
    <row r="8" spans="1:27" ht="15" customHeight="1" x14ac:dyDescent="0.35">
      <c r="A8" s="2"/>
      <c r="B8" s="4"/>
      <c r="C8" s="239"/>
      <c r="D8" s="14" t="s">
        <v>5</v>
      </c>
      <c r="E8" s="9"/>
      <c r="F8" s="13"/>
      <c r="G8" s="15">
        <f t="shared" si="0"/>
        <v>0</v>
      </c>
      <c r="H8" s="4"/>
      <c r="I8" s="2"/>
      <c r="K8" s="37"/>
      <c r="T8" s="165">
        <v>2011</v>
      </c>
      <c r="U8" s="165">
        <v>8.2400000000000001E-2</v>
      </c>
    </row>
    <row r="9" spans="1:27" ht="15" customHeight="1" x14ac:dyDescent="0.35">
      <c r="A9" s="2"/>
      <c r="B9" s="4"/>
      <c r="C9" s="239"/>
      <c r="D9" s="14" t="s">
        <v>6</v>
      </c>
      <c r="E9" s="9"/>
      <c r="F9" s="13"/>
      <c r="G9" s="15">
        <f t="shared" si="0"/>
        <v>0</v>
      </c>
      <c r="H9" s="4"/>
      <c r="I9" s="2"/>
      <c r="K9" s="37"/>
      <c r="O9" s="120" t="s">
        <v>98</v>
      </c>
    </row>
    <row r="10" spans="1:27" ht="15" customHeight="1" x14ac:dyDescent="0.35">
      <c r="A10" s="2"/>
      <c r="B10" s="4"/>
      <c r="C10" s="239"/>
      <c r="D10" s="14" t="s">
        <v>7</v>
      </c>
      <c r="E10" s="9"/>
      <c r="F10" s="13"/>
      <c r="G10" s="15">
        <f t="shared" si="0"/>
        <v>0</v>
      </c>
      <c r="H10" s="4"/>
      <c r="I10" s="2"/>
      <c r="K10" s="37"/>
    </row>
    <row r="11" spans="1:27" ht="15" customHeight="1" x14ac:dyDescent="0.45">
      <c r="A11" s="2"/>
      <c r="B11" s="4"/>
      <c r="C11" s="239"/>
      <c r="D11" s="14" t="s">
        <v>8</v>
      </c>
      <c r="E11" s="9"/>
      <c r="F11" s="13"/>
      <c r="G11" s="15">
        <f t="shared" si="0"/>
        <v>0</v>
      </c>
      <c r="H11" s="4"/>
      <c r="I11" s="2"/>
      <c r="K11" s="37"/>
      <c r="U11" s="228"/>
      <c r="V11" s="228"/>
      <c r="W11" s="228"/>
      <c r="X11" s="228"/>
      <c r="Y11" s="228"/>
      <c r="Z11" s="228"/>
      <c r="AA11" s="228"/>
    </row>
    <row r="12" spans="1:27" ht="15" customHeight="1" x14ac:dyDescent="0.35">
      <c r="A12" s="2"/>
      <c r="B12" s="4"/>
      <c r="C12" s="239"/>
      <c r="D12" s="14" t="s">
        <v>9</v>
      </c>
      <c r="E12" s="9"/>
      <c r="F12" s="13"/>
      <c r="G12" s="15">
        <f t="shared" si="0"/>
        <v>0</v>
      </c>
      <c r="H12" s="4"/>
      <c r="I12" s="2"/>
      <c r="K12" s="37"/>
      <c r="U12" s="226"/>
      <c r="V12" s="226"/>
      <c r="W12" s="226"/>
      <c r="X12" s="226"/>
      <c r="Y12" s="226"/>
      <c r="Z12" s="226"/>
      <c r="AA12" s="226"/>
    </row>
    <row r="13" spans="1:27" ht="15" customHeight="1" x14ac:dyDescent="0.35">
      <c r="A13" s="2"/>
      <c r="B13" s="4"/>
      <c r="C13" s="239"/>
      <c r="D13" s="14" t="s">
        <v>10</v>
      </c>
      <c r="E13" s="9"/>
      <c r="F13" s="13"/>
      <c r="G13" s="15">
        <f t="shared" si="0"/>
        <v>0</v>
      </c>
      <c r="H13" s="4"/>
      <c r="I13" s="2"/>
      <c r="K13" s="37"/>
    </row>
    <row r="14" spans="1:27" ht="15" customHeight="1" x14ac:dyDescent="0.35">
      <c r="A14" s="2"/>
      <c r="B14" s="4"/>
      <c r="C14" s="239"/>
      <c r="D14" s="14" t="s">
        <v>11</v>
      </c>
      <c r="E14" s="9"/>
      <c r="F14" s="13"/>
      <c r="G14" s="15">
        <f t="shared" si="0"/>
        <v>0</v>
      </c>
      <c r="H14" s="4"/>
      <c r="I14" s="2"/>
      <c r="K14" s="37"/>
    </row>
    <row r="15" spans="1:27" ht="15" customHeight="1" x14ac:dyDescent="0.35">
      <c r="A15" s="2"/>
      <c r="B15" s="4"/>
      <c r="C15" s="239"/>
      <c r="D15" s="14" t="s">
        <v>12</v>
      </c>
      <c r="E15" s="9"/>
      <c r="F15" s="13"/>
      <c r="G15" s="15">
        <f t="shared" si="0"/>
        <v>0</v>
      </c>
      <c r="H15" s="4"/>
      <c r="I15" s="2"/>
      <c r="K15" s="37"/>
    </row>
    <row r="16" spans="1:27" ht="15" customHeight="1" x14ac:dyDescent="0.35">
      <c r="A16" s="2"/>
      <c r="B16" s="4"/>
      <c r="C16" s="239"/>
      <c r="D16" s="14" t="s">
        <v>13</v>
      </c>
      <c r="E16" s="9"/>
      <c r="F16" s="13"/>
      <c r="G16" s="15">
        <f t="shared" si="0"/>
        <v>0</v>
      </c>
      <c r="H16" s="4"/>
      <c r="I16" s="2"/>
      <c r="K16" s="37"/>
    </row>
    <row r="17" spans="1:11" ht="15.75" customHeight="1" thickBot="1" x14ac:dyDescent="0.4">
      <c r="A17" s="2"/>
      <c r="B17" s="4"/>
      <c r="C17" s="239"/>
      <c r="D17" s="16" t="s">
        <v>14</v>
      </c>
      <c r="E17" s="17">
        <f>SUM(E5:E16)</f>
        <v>0</v>
      </c>
      <c r="F17" s="18" t="s">
        <v>15</v>
      </c>
      <c r="G17" s="19">
        <f>AVERAGE(G5:G16)</f>
        <v>0</v>
      </c>
      <c r="H17" s="4"/>
      <c r="I17" s="2"/>
      <c r="K17" s="37"/>
    </row>
    <row r="18" spans="1:11" ht="15.75" customHeight="1" x14ac:dyDescent="0.25">
      <c r="A18" s="2"/>
      <c r="B18" s="4"/>
      <c r="C18" s="4"/>
      <c r="D18" s="4"/>
      <c r="E18" s="5"/>
      <c r="F18" s="4"/>
      <c r="G18" s="4"/>
      <c r="H18" s="4"/>
      <c r="I18" s="2"/>
      <c r="K18" s="37"/>
    </row>
    <row r="19" spans="1:11" ht="15" x14ac:dyDescent="0.25">
      <c r="A19" s="2"/>
      <c r="B19" s="4"/>
      <c r="C19" s="4"/>
      <c r="D19" s="4"/>
      <c r="E19" s="4"/>
      <c r="F19" s="4"/>
      <c r="G19" s="4"/>
      <c r="H19" s="4"/>
      <c r="I19" s="2"/>
      <c r="K19" s="37"/>
    </row>
    <row r="20" spans="1:11" ht="15" x14ac:dyDescent="0.25">
      <c r="A20" s="2"/>
      <c r="B20" s="4"/>
      <c r="C20" s="4"/>
      <c r="D20" s="4"/>
      <c r="E20" s="4"/>
      <c r="F20" s="4"/>
      <c r="G20" s="4"/>
      <c r="H20" s="4"/>
      <c r="I20" s="2"/>
      <c r="K20" s="37"/>
    </row>
    <row r="21" spans="1:11" x14ac:dyDescent="0.35">
      <c r="A21" s="2"/>
      <c r="B21" s="4"/>
      <c r="C21" s="4"/>
      <c r="D21" s="4"/>
      <c r="E21" s="4"/>
      <c r="F21" s="4"/>
      <c r="G21" s="4"/>
      <c r="H21" s="4"/>
      <c r="I21" s="2"/>
      <c r="K21" s="37"/>
    </row>
    <row r="22" spans="1:11" x14ac:dyDescent="0.35">
      <c r="A22" s="2"/>
      <c r="B22" s="4"/>
      <c r="C22" s="4"/>
      <c r="D22" s="4"/>
      <c r="E22" s="4"/>
      <c r="F22" s="4"/>
      <c r="G22" s="4"/>
      <c r="H22" s="4"/>
      <c r="I22" s="2"/>
      <c r="K22" s="37"/>
    </row>
    <row r="23" spans="1:11" x14ac:dyDescent="0.35">
      <c r="A23" s="2"/>
      <c r="B23" s="4"/>
      <c r="C23" s="4"/>
      <c r="D23" s="4"/>
      <c r="E23" s="4"/>
      <c r="F23" s="4"/>
      <c r="G23" s="4"/>
      <c r="H23" s="4"/>
      <c r="I23" s="2"/>
      <c r="K23" s="37"/>
    </row>
    <row r="24" spans="1:11" x14ac:dyDescent="0.35">
      <c r="A24" s="2"/>
      <c r="B24" s="4"/>
      <c r="C24" s="4"/>
      <c r="D24" s="4"/>
      <c r="E24" s="4"/>
      <c r="F24" s="4"/>
      <c r="G24" s="4"/>
      <c r="H24" s="4"/>
      <c r="I24" s="2"/>
      <c r="K24" s="37"/>
    </row>
    <row r="25" spans="1:11" x14ac:dyDescent="0.35">
      <c r="A25" s="2"/>
      <c r="B25" s="4"/>
      <c r="C25" s="4"/>
      <c r="D25" s="4"/>
      <c r="E25" s="4"/>
      <c r="F25" s="4"/>
      <c r="G25" s="4"/>
      <c r="H25" s="4"/>
      <c r="I25" s="2"/>
      <c r="K25" s="37"/>
    </row>
    <row r="26" spans="1:11" x14ac:dyDescent="0.35">
      <c r="A26" s="2"/>
      <c r="B26" s="4"/>
      <c r="C26" s="4"/>
      <c r="D26" s="4"/>
      <c r="E26" s="4"/>
      <c r="F26" s="4"/>
      <c r="G26" s="4"/>
      <c r="H26" s="4"/>
      <c r="I26" s="2"/>
      <c r="K26" s="37"/>
    </row>
    <row r="27" spans="1:11" x14ac:dyDescent="0.35">
      <c r="A27" s="2"/>
      <c r="B27" s="4"/>
      <c r="C27" s="4"/>
      <c r="D27" s="4"/>
      <c r="E27" s="4"/>
      <c r="F27" s="4"/>
      <c r="G27" s="4"/>
      <c r="H27" s="4"/>
      <c r="I27" s="2"/>
      <c r="K27" s="37"/>
    </row>
    <row r="28" spans="1:11" x14ac:dyDescent="0.35">
      <c r="A28" s="2"/>
      <c r="B28" s="4"/>
      <c r="C28" s="4"/>
      <c r="D28" s="4"/>
      <c r="E28" s="4"/>
      <c r="F28" s="4"/>
      <c r="G28" s="4"/>
      <c r="H28" s="4"/>
      <c r="I28" s="2"/>
      <c r="K28" s="37"/>
    </row>
    <row r="29" spans="1:11" x14ac:dyDescent="0.35">
      <c r="A29" s="2"/>
      <c r="B29" s="4"/>
      <c r="C29" s="4"/>
      <c r="D29" s="4"/>
      <c r="E29" s="4"/>
      <c r="F29" s="4"/>
      <c r="G29" s="4"/>
      <c r="H29" s="4"/>
      <c r="I29" s="2"/>
      <c r="K29" s="37"/>
    </row>
    <row r="30" spans="1:11" x14ac:dyDescent="0.35">
      <c r="A30" s="2"/>
      <c r="B30" s="4"/>
      <c r="C30" s="4"/>
      <c r="D30" s="4"/>
      <c r="E30" s="4"/>
      <c r="F30" s="4"/>
      <c r="G30" s="4"/>
      <c r="H30" s="4"/>
      <c r="I30" s="2"/>
      <c r="K30" s="37"/>
    </row>
    <row r="31" spans="1:11" x14ac:dyDescent="0.35">
      <c r="A31" s="2"/>
      <c r="B31" s="4"/>
      <c r="C31" s="4"/>
      <c r="D31" s="4"/>
      <c r="E31" s="4"/>
      <c r="F31" s="4"/>
      <c r="G31" s="4"/>
      <c r="H31" s="4"/>
      <c r="I31" s="2"/>
      <c r="K31" s="37"/>
    </row>
    <row r="32" spans="1:11" x14ac:dyDescent="0.35">
      <c r="A32" s="2"/>
      <c r="B32" s="4"/>
      <c r="C32" s="4"/>
      <c r="D32" s="4"/>
      <c r="E32" s="4"/>
      <c r="F32" s="4"/>
      <c r="G32" s="4"/>
      <c r="H32" s="4"/>
      <c r="I32" s="2"/>
      <c r="K32" s="37"/>
    </row>
    <row r="33" spans="1:11" ht="18.75" customHeight="1" x14ac:dyDescent="0.35">
      <c r="A33" s="37"/>
      <c r="B33" s="38"/>
      <c r="C33" s="38"/>
      <c r="D33" s="38"/>
      <c r="E33" s="38"/>
      <c r="F33" s="38"/>
      <c r="G33" s="38"/>
      <c r="H33" s="38"/>
      <c r="I33" s="38"/>
      <c r="J33" s="37"/>
      <c r="K33" s="37"/>
    </row>
    <row r="34" spans="1:11" x14ac:dyDescent="0.35">
      <c r="A34" s="2"/>
      <c r="B34" s="3"/>
      <c r="C34" s="3"/>
      <c r="D34" s="3"/>
      <c r="E34" s="3"/>
      <c r="F34" s="3"/>
      <c r="G34" s="2"/>
      <c r="H34" s="2"/>
      <c r="I34" s="2"/>
      <c r="K34" s="37"/>
    </row>
    <row r="35" spans="1:11" ht="16" thickBot="1" x14ac:dyDescent="0.4">
      <c r="A35" s="2"/>
      <c r="B35" s="4"/>
      <c r="D35" s="238" t="s">
        <v>21</v>
      </c>
      <c r="E35" s="238"/>
      <c r="F35" s="238"/>
      <c r="G35" s="238"/>
      <c r="H35" s="4"/>
      <c r="I35" s="2"/>
      <c r="K35" s="37"/>
    </row>
    <row r="36" spans="1:11" x14ac:dyDescent="0.35">
      <c r="A36" s="2"/>
      <c r="B36" s="4"/>
      <c r="C36" s="10"/>
      <c r="D36" s="25" t="s">
        <v>1</v>
      </c>
      <c r="E36" s="26" t="s">
        <v>18</v>
      </c>
      <c r="F36" s="26" t="s">
        <v>22</v>
      </c>
      <c r="G36" s="27" t="s">
        <v>19</v>
      </c>
      <c r="H36" s="4"/>
      <c r="I36" s="2"/>
      <c r="K36" s="37"/>
    </row>
    <row r="37" spans="1:11" ht="15" customHeight="1" x14ac:dyDescent="0.35">
      <c r="A37" s="2"/>
      <c r="B37" s="4"/>
      <c r="C37" s="239"/>
      <c r="D37" s="14" t="s">
        <v>2</v>
      </c>
      <c r="E37" s="9"/>
      <c r="F37" s="13"/>
      <c r="G37" s="15">
        <f t="shared" ref="G37:G48" si="1">IF(F37=0,0,(E37/F37))</f>
        <v>0</v>
      </c>
      <c r="H37" s="4"/>
      <c r="I37" s="2"/>
      <c r="K37" s="37"/>
    </row>
    <row r="38" spans="1:11" ht="15" customHeight="1" x14ac:dyDescent="0.35">
      <c r="A38" s="2"/>
      <c r="B38" s="4"/>
      <c r="C38" s="239"/>
      <c r="D38" s="14" t="s">
        <v>3</v>
      </c>
      <c r="E38" s="9"/>
      <c r="F38" s="13"/>
      <c r="G38" s="15">
        <f t="shared" si="1"/>
        <v>0</v>
      </c>
      <c r="H38" s="4"/>
      <c r="I38" s="2"/>
      <c r="K38" s="37"/>
    </row>
    <row r="39" spans="1:11" ht="15" customHeight="1" x14ac:dyDescent="0.35">
      <c r="A39" s="2"/>
      <c r="B39" s="4"/>
      <c r="C39" s="239"/>
      <c r="D39" s="14" t="s">
        <v>4</v>
      </c>
      <c r="E39" s="9"/>
      <c r="F39" s="13"/>
      <c r="G39" s="15">
        <f t="shared" si="1"/>
        <v>0</v>
      </c>
      <c r="H39" s="4"/>
      <c r="I39" s="2"/>
      <c r="K39" s="37"/>
    </row>
    <row r="40" spans="1:11" ht="15" customHeight="1" x14ac:dyDescent="0.35">
      <c r="A40" s="2"/>
      <c r="B40" s="4"/>
      <c r="C40" s="239"/>
      <c r="D40" s="14" t="s">
        <v>5</v>
      </c>
      <c r="E40" s="9"/>
      <c r="F40" s="13"/>
      <c r="G40" s="15">
        <f t="shared" si="1"/>
        <v>0</v>
      </c>
      <c r="H40" s="4"/>
      <c r="I40" s="2"/>
      <c r="K40" s="37"/>
    </row>
    <row r="41" spans="1:11" ht="15" customHeight="1" x14ac:dyDescent="0.35">
      <c r="A41" s="2"/>
      <c r="B41" s="4"/>
      <c r="C41" s="239"/>
      <c r="D41" s="14" t="s">
        <v>6</v>
      </c>
      <c r="E41" s="9"/>
      <c r="F41" s="13"/>
      <c r="G41" s="15">
        <f t="shared" si="1"/>
        <v>0</v>
      </c>
      <c r="H41" s="4"/>
      <c r="I41" s="2"/>
      <c r="K41" s="37"/>
    </row>
    <row r="42" spans="1:11" ht="15" customHeight="1" x14ac:dyDescent="0.35">
      <c r="A42" s="2"/>
      <c r="B42" s="4"/>
      <c r="C42" s="239"/>
      <c r="D42" s="14" t="s">
        <v>7</v>
      </c>
      <c r="E42" s="9"/>
      <c r="F42" s="13"/>
      <c r="G42" s="15">
        <f t="shared" si="1"/>
        <v>0</v>
      </c>
      <c r="H42" s="4"/>
      <c r="I42" s="2"/>
      <c r="K42" s="37"/>
    </row>
    <row r="43" spans="1:11" ht="15" customHeight="1" x14ac:dyDescent="0.35">
      <c r="A43" s="2"/>
      <c r="B43" s="4"/>
      <c r="C43" s="239"/>
      <c r="D43" s="14" t="s">
        <v>8</v>
      </c>
      <c r="E43" s="9"/>
      <c r="F43" s="13"/>
      <c r="G43" s="15">
        <f t="shared" si="1"/>
        <v>0</v>
      </c>
      <c r="H43" s="4"/>
      <c r="I43" s="2"/>
      <c r="K43" s="37"/>
    </row>
    <row r="44" spans="1:11" ht="15" customHeight="1" x14ac:dyDescent="0.35">
      <c r="A44" s="2"/>
      <c r="B44" s="4"/>
      <c r="C44" s="239"/>
      <c r="D44" s="14" t="s">
        <v>9</v>
      </c>
      <c r="E44" s="9"/>
      <c r="F44" s="13"/>
      <c r="G44" s="15">
        <f t="shared" si="1"/>
        <v>0</v>
      </c>
      <c r="H44" s="4"/>
      <c r="I44" s="2"/>
      <c r="K44" s="37"/>
    </row>
    <row r="45" spans="1:11" ht="15" customHeight="1" x14ac:dyDescent="0.35">
      <c r="A45" s="2"/>
      <c r="B45" s="4"/>
      <c r="C45" s="239"/>
      <c r="D45" s="14" t="s">
        <v>10</v>
      </c>
      <c r="E45" s="9"/>
      <c r="F45" s="13"/>
      <c r="G45" s="15">
        <f t="shared" si="1"/>
        <v>0</v>
      </c>
      <c r="H45" s="4"/>
      <c r="I45" s="2"/>
      <c r="K45" s="37"/>
    </row>
    <row r="46" spans="1:11" ht="15" customHeight="1" x14ac:dyDescent="0.35">
      <c r="A46" s="2"/>
      <c r="B46" s="4"/>
      <c r="C46" s="239"/>
      <c r="D46" s="14" t="s">
        <v>11</v>
      </c>
      <c r="E46" s="9"/>
      <c r="F46" s="13"/>
      <c r="G46" s="15">
        <f t="shared" si="1"/>
        <v>0</v>
      </c>
      <c r="H46" s="4"/>
      <c r="I46" s="2"/>
      <c r="K46" s="37"/>
    </row>
    <row r="47" spans="1:11" ht="15" customHeight="1" x14ac:dyDescent="0.35">
      <c r="A47" s="2"/>
      <c r="B47" s="4"/>
      <c r="C47" s="239"/>
      <c r="D47" s="14" t="s">
        <v>12</v>
      </c>
      <c r="E47" s="9"/>
      <c r="F47" s="13"/>
      <c r="G47" s="15">
        <f t="shared" si="1"/>
        <v>0</v>
      </c>
      <c r="H47" s="4"/>
      <c r="I47" s="2"/>
      <c r="K47" s="37"/>
    </row>
    <row r="48" spans="1:11" ht="15" customHeight="1" x14ac:dyDescent="0.35">
      <c r="A48" s="2"/>
      <c r="B48" s="4"/>
      <c r="C48" s="239"/>
      <c r="D48" s="14" t="s">
        <v>13</v>
      </c>
      <c r="E48" s="9"/>
      <c r="F48" s="13"/>
      <c r="G48" s="15">
        <f t="shared" si="1"/>
        <v>0</v>
      </c>
      <c r="H48" s="4"/>
      <c r="I48" s="2"/>
      <c r="K48" s="37"/>
    </row>
    <row r="49" spans="1:11" ht="15.75" customHeight="1" thickBot="1" x14ac:dyDescent="0.4">
      <c r="A49" s="2"/>
      <c r="B49" s="4"/>
      <c r="C49" s="239"/>
      <c r="D49" s="16" t="s">
        <v>14</v>
      </c>
      <c r="E49" s="17">
        <f>SUM(E37:E48)</f>
        <v>0</v>
      </c>
      <c r="F49" s="18" t="s">
        <v>15</v>
      </c>
      <c r="G49" s="19">
        <f>AVERAGE(G37:G48)</f>
        <v>0</v>
      </c>
      <c r="H49" s="4"/>
      <c r="I49" s="2"/>
      <c r="K49" s="37"/>
    </row>
    <row r="50" spans="1:11" ht="15.75" customHeight="1" x14ac:dyDescent="0.35">
      <c r="A50" s="2"/>
      <c r="B50" s="4"/>
      <c r="C50" s="4"/>
      <c r="D50" s="4"/>
      <c r="E50" s="5"/>
      <c r="F50" s="4"/>
      <c r="G50" s="4"/>
      <c r="H50" s="4"/>
      <c r="I50" s="2"/>
      <c r="K50" s="37"/>
    </row>
    <row r="51" spans="1:11" x14ac:dyDescent="0.35">
      <c r="A51" s="2"/>
      <c r="B51" s="4"/>
      <c r="C51" s="4"/>
      <c r="D51" s="4"/>
      <c r="E51" s="4"/>
      <c r="F51" s="4"/>
      <c r="G51" s="4"/>
      <c r="H51" s="4"/>
      <c r="I51" s="2"/>
      <c r="K51" s="37"/>
    </row>
    <row r="52" spans="1:11" x14ac:dyDescent="0.35">
      <c r="A52" s="2"/>
      <c r="B52" s="4"/>
      <c r="C52" s="4"/>
      <c r="D52" s="4"/>
      <c r="E52" s="4"/>
      <c r="F52" s="4"/>
      <c r="G52" s="4"/>
      <c r="H52" s="4"/>
      <c r="I52" s="2"/>
      <c r="K52" s="37"/>
    </row>
    <row r="53" spans="1:11" x14ac:dyDescent="0.35">
      <c r="A53" s="2"/>
      <c r="B53" s="4"/>
      <c r="C53" s="4"/>
      <c r="D53" s="4"/>
      <c r="E53" s="4"/>
      <c r="F53" s="4"/>
      <c r="G53" s="4"/>
      <c r="H53" s="4"/>
      <c r="I53" s="2"/>
      <c r="K53" s="37"/>
    </row>
    <row r="54" spans="1:11" x14ac:dyDescent="0.35">
      <c r="A54" s="2"/>
      <c r="B54" s="4"/>
      <c r="C54" s="4"/>
      <c r="D54" s="4"/>
      <c r="E54" s="4"/>
      <c r="F54" s="4"/>
      <c r="G54" s="4"/>
      <c r="H54" s="4"/>
      <c r="I54" s="2"/>
      <c r="K54" s="37"/>
    </row>
    <row r="55" spans="1:11" x14ac:dyDescent="0.35">
      <c r="A55" s="2"/>
      <c r="B55" s="4"/>
      <c r="C55" s="4"/>
      <c r="D55" s="4"/>
      <c r="E55" s="4"/>
      <c r="F55" s="4"/>
      <c r="G55" s="4"/>
      <c r="H55" s="4"/>
      <c r="I55" s="2"/>
      <c r="K55" s="37"/>
    </row>
    <row r="56" spans="1:11" x14ac:dyDescent="0.35">
      <c r="A56" s="2"/>
      <c r="B56" s="4"/>
      <c r="C56" s="4"/>
      <c r="D56" s="4"/>
      <c r="E56" s="4"/>
      <c r="F56" s="4"/>
      <c r="G56" s="4"/>
      <c r="H56" s="4"/>
      <c r="I56" s="2"/>
      <c r="K56" s="37"/>
    </row>
    <row r="57" spans="1:11" x14ac:dyDescent="0.35">
      <c r="A57" s="2"/>
      <c r="B57" s="4"/>
      <c r="C57" s="4"/>
      <c r="D57" s="4"/>
      <c r="E57" s="4"/>
      <c r="F57" s="4"/>
      <c r="G57" s="4"/>
      <c r="H57" s="4"/>
      <c r="I57" s="2"/>
      <c r="K57" s="37"/>
    </row>
    <row r="58" spans="1:11" x14ac:dyDescent="0.35">
      <c r="A58" s="2"/>
      <c r="B58" s="4"/>
      <c r="C58" s="4"/>
      <c r="D58" s="4"/>
      <c r="E58" s="4"/>
      <c r="F58" s="4"/>
      <c r="G58" s="4"/>
      <c r="H58" s="4"/>
      <c r="I58" s="2"/>
      <c r="K58" s="37"/>
    </row>
    <row r="59" spans="1:11" x14ac:dyDescent="0.35">
      <c r="A59" s="2"/>
      <c r="B59" s="4"/>
      <c r="C59" s="4"/>
      <c r="D59" s="4"/>
      <c r="E59" s="4"/>
      <c r="F59" s="4"/>
      <c r="G59" s="4"/>
      <c r="H59" s="4"/>
      <c r="I59" s="2"/>
      <c r="K59" s="37"/>
    </row>
    <row r="60" spans="1:11" x14ac:dyDescent="0.35">
      <c r="A60" s="2"/>
      <c r="B60" s="4"/>
      <c r="C60" s="4"/>
      <c r="D60" s="4"/>
      <c r="E60" s="4"/>
      <c r="F60" s="4"/>
      <c r="G60" s="4"/>
      <c r="H60" s="4"/>
      <c r="I60" s="2"/>
      <c r="K60" s="37"/>
    </row>
    <row r="61" spans="1:11" x14ac:dyDescent="0.35">
      <c r="A61" s="2"/>
      <c r="B61" s="4"/>
      <c r="C61" s="4"/>
      <c r="D61" s="4"/>
      <c r="E61" s="4"/>
      <c r="F61" s="4"/>
      <c r="G61" s="4"/>
      <c r="H61" s="4"/>
      <c r="I61" s="2"/>
      <c r="K61" s="37"/>
    </row>
    <row r="62" spans="1:11" x14ac:dyDescent="0.35">
      <c r="A62" s="2"/>
      <c r="B62" s="4"/>
      <c r="C62" s="4"/>
      <c r="D62" s="4"/>
      <c r="E62" s="4"/>
      <c r="F62" s="4"/>
      <c r="G62" s="4"/>
      <c r="H62" s="4"/>
      <c r="I62" s="2"/>
      <c r="K62" s="37"/>
    </row>
    <row r="63" spans="1:11" x14ac:dyDescent="0.35">
      <c r="A63" s="2"/>
      <c r="B63" s="4"/>
      <c r="C63" s="4"/>
      <c r="D63" s="4"/>
      <c r="E63" s="4"/>
      <c r="F63" s="4"/>
      <c r="G63" s="4"/>
      <c r="H63" s="4"/>
      <c r="I63" s="2"/>
      <c r="K63" s="37"/>
    </row>
    <row r="64" spans="1:11" x14ac:dyDescent="0.35">
      <c r="A64" s="2"/>
      <c r="B64" s="4"/>
      <c r="C64" s="4"/>
      <c r="D64" s="4"/>
      <c r="E64" s="4"/>
      <c r="F64" s="4"/>
      <c r="G64" s="4"/>
      <c r="H64" s="4"/>
      <c r="I64" s="2"/>
      <c r="K64" s="37"/>
    </row>
    <row r="65" spans="1:11" ht="18.75" customHeight="1" x14ac:dyDescent="0.35">
      <c r="A65" s="37"/>
      <c r="B65" s="38"/>
      <c r="C65" s="38"/>
      <c r="D65" s="38"/>
      <c r="E65" s="38"/>
      <c r="F65" s="38"/>
      <c r="G65" s="38"/>
      <c r="H65" s="38"/>
      <c r="I65" s="38"/>
      <c r="J65" s="37"/>
      <c r="K65" s="37"/>
    </row>
    <row r="66" spans="1:11" x14ac:dyDescent="0.35">
      <c r="A66" s="2"/>
      <c r="B66" s="4"/>
      <c r="C66" s="4"/>
      <c r="D66" s="4"/>
      <c r="E66" s="4"/>
      <c r="F66" s="4"/>
      <c r="G66" s="4"/>
      <c r="H66" s="4"/>
      <c r="I66" s="4"/>
      <c r="K66" s="37"/>
    </row>
    <row r="67" spans="1:11" ht="15" thickBot="1" x14ac:dyDescent="0.4">
      <c r="A67" s="2"/>
      <c r="B67" s="4"/>
      <c r="C67" s="231" t="s">
        <v>23</v>
      </c>
      <c r="D67" s="231"/>
      <c r="E67" s="231"/>
      <c r="F67" s="1"/>
      <c r="G67" s="1"/>
      <c r="H67" s="1"/>
      <c r="I67" s="47"/>
      <c r="K67" s="37"/>
    </row>
    <row r="68" spans="1:11" x14ac:dyDescent="0.35">
      <c r="A68" s="2"/>
      <c r="B68" s="4"/>
      <c r="C68" s="229" t="s">
        <v>1</v>
      </c>
      <c r="D68" s="232" t="s">
        <v>0</v>
      </c>
      <c r="E68" s="234" t="s">
        <v>16</v>
      </c>
      <c r="F68" s="6"/>
      <c r="G68" s="1"/>
      <c r="H68" s="1"/>
      <c r="I68" s="1"/>
      <c r="K68" s="37"/>
    </row>
    <row r="69" spans="1:11" x14ac:dyDescent="0.35">
      <c r="A69" s="2"/>
      <c r="B69" s="4"/>
      <c r="C69" s="230"/>
      <c r="D69" s="233"/>
      <c r="E69" s="235"/>
      <c r="F69" s="1"/>
      <c r="G69" s="1"/>
      <c r="H69" s="1"/>
      <c r="I69" s="1"/>
      <c r="K69" s="37"/>
    </row>
    <row r="70" spans="1:11" x14ac:dyDescent="0.35">
      <c r="A70" s="2"/>
      <c r="B70" s="4"/>
      <c r="C70" s="20" t="s">
        <v>17</v>
      </c>
      <c r="D70" s="9">
        <f t="shared" ref="D70:D81" si="2">E5</f>
        <v>0</v>
      </c>
      <c r="E70" s="21">
        <f>E37</f>
        <v>0</v>
      </c>
      <c r="F70" s="1"/>
      <c r="G70" s="1"/>
      <c r="H70" s="1"/>
      <c r="I70" s="1"/>
      <c r="K70" s="37"/>
    </row>
    <row r="71" spans="1:11" x14ac:dyDescent="0.35">
      <c r="A71" s="2"/>
      <c r="B71" s="4"/>
      <c r="C71" s="20" t="s">
        <v>3</v>
      </c>
      <c r="D71" s="9">
        <f t="shared" si="2"/>
        <v>0</v>
      </c>
      <c r="E71" s="21">
        <f t="shared" ref="E71:E81" si="3">E38</f>
        <v>0</v>
      </c>
      <c r="F71" s="1"/>
      <c r="G71" s="1"/>
      <c r="H71" s="1"/>
      <c r="I71" s="1"/>
      <c r="K71" s="37"/>
    </row>
    <row r="72" spans="1:11" x14ac:dyDescent="0.35">
      <c r="A72" s="2"/>
      <c r="B72" s="4"/>
      <c r="C72" s="20" t="s">
        <v>4</v>
      </c>
      <c r="D72" s="9">
        <f t="shared" si="2"/>
        <v>0</v>
      </c>
      <c r="E72" s="21">
        <f t="shared" si="3"/>
        <v>0</v>
      </c>
      <c r="F72" s="1"/>
      <c r="G72" s="1"/>
      <c r="H72" s="1"/>
      <c r="I72" s="1"/>
      <c r="K72" s="37"/>
    </row>
    <row r="73" spans="1:11" x14ac:dyDescent="0.35">
      <c r="A73" s="2"/>
      <c r="B73" s="4"/>
      <c r="C73" s="20" t="s">
        <v>5</v>
      </c>
      <c r="D73" s="9">
        <f t="shared" si="2"/>
        <v>0</v>
      </c>
      <c r="E73" s="21">
        <f t="shared" si="3"/>
        <v>0</v>
      </c>
      <c r="F73" s="1"/>
      <c r="G73" s="1"/>
      <c r="H73" s="1"/>
      <c r="I73" s="1"/>
      <c r="K73" s="37"/>
    </row>
    <row r="74" spans="1:11" x14ac:dyDescent="0.35">
      <c r="A74" s="2"/>
      <c r="B74" s="4"/>
      <c r="C74" s="20" t="s">
        <v>6</v>
      </c>
      <c r="D74" s="9">
        <f t="shared" si="2"/>
        <v>0</v>
      </c>
      <c r="E74" s="21">
        <f t="shared" si="3"/>
        <v>0</v>
      </c>
      <c r="F74" s="1"/>
      <c r="G74" s="1"/>
      <c r="H74" s="1"/>
      <c r="I74" s="1"/>
      <c r="K74" s="37"/>
    </row>
    <row r="75" spans="1:11" x14ac:dyDescent="0.35">
      <c r="A75" s="2"/>
      <c r="B75" s="4"/>
      <c r="C75" s="20" t="s">
        <v>7</v>
      </c>
      <c r="D75" s="9">
        <f t="shared" si="2"/>
        <v>0</v>
      </c>
      <c r="E75" s="21">
        <f t="shared" si="3"/>
        <v>0</v>
      </c>
      <c r="F75" s="1"/>
      <c r="G75" s="1"/>
      <c r="H75" s="1"/>
      <c r="I75" s="1"/>
      <c r="K75" s="37"/>
    </row>
    <row r="76" spans="1:11" x14ac:dyDescent="0.35">
      <c r="A76" s="2"/>
      <c r="B76" s="4"/>
      <c r="C76" s="20" t="s">
        <v>8</v>
      </c>
      <c r="D76" s="9">
        <f t="shared" si="2"/>
        <v>0</v>
      </c>
      <c r="E76" s="21">
        <f t="shared" si="3"/>
        <v>0</v>
      </c>
      <c r="F76" s="1"/>
      <c r="G76" s="1"/>
      <c r="H76" s="1"/>
      <c r="I76" s="1"/>
      <c r="K76" s="37"/>
    </row>
    <row r="77" spans="1:11" x14ac:dyDescent="0.35">
      <c r="A77" s="2"/>
      <c r="B77" s="4"/>
      <c r="C77" s="20" t="s">
        <v>9</v>
      </c>
      <c r="D77" s="9">
        <f t="shared" si="2"/>
        <v>0</v>
      </c>
      <c r="E77" s="21">
        <f t="shared" si="3"/>
        <v>0</v>
      </c>
      <c r="F77" s="1"/>
      <c r="G77" s="1"/>
      <c r="H77" s="1"/>
      <c r="I77" s="1"/>
      <c r="K77" s="37"/>
    </row>
    <row r="78" spans="1:11" x14ac:dyDescent="0.35">
      <c r="A78" s="2"/>
      <c r="B78" s="4"/>
      <c r="C78" s="20" t="s">
        <v>10</v>
      </c>
      <c r="D78" s="9">
        <f t="shared" si="2"/>
        <v>0</v>
      </c>
      <c r="E78" s="21">
        <f t="shared" si="3"/>
        <v>0</v>
      </c>
      <c r="F78" s="1"/>
      <c r="G78" s="1"/>
      <c r="H78" s="1"/>
      <c r="I78" s="1"/>
      <c r="K78" s="37"/>
    </row>
    <row r="79" spans="1:11" x14ac:dyDescent="0.35">
      <c r="A79" s="2"/>
      <c r="B79" s="4"/>
      <c r="C79" s="20" t="s">
        <v>11</v>
      </c>
      <c r="D79" s="9">
        <f t="shared" si="2"/>
        <v>0</v>
      </c>
      <c r="E79" s="21">
        <f t="shared" si="3"/>
        <v>0</v>
      </c>
      <c r="F79" s="1"/>
      <c r="G79" s="1"/>
      <c r="H79" s="1"/>
      <c r="I79" s="1"/>
      <c r="K79" s="37"/>
    </row>
    <row r="80" spans="1:11" x14ac:dyDescent="0.35">
      <c r="A80" s="2"/>
      <c r="B80" s="4"/>
      <c r="C80" s="20" t="s">
        <v>12</v>
      </c>
      <c r="D80" s="9">
        <f t="shared" si="2"/>
        <v>0</v>
      </c>
      <c r="E80" s="21">
        <f t="shared" si="3"/>
        <v>0</v>
      </c>
      <c r="F80" s="1"/>
      <c r="G80" s="1"/>
      <c r="H80" s="1"/>
      <c r="I80" s="1"/>
      <c r="K80" s="37"/>
    </row>
    <row r="81" spans="1:11" ht="15" thickBot="1" x14ac:dyDescent="0.4">
      <c r="A81" s="2"/>
      <c r="B81" s="4"/>
      <c r="C81" s="22" t="s">
        <v>13</v>
      </c>
      <c r="D81" s="23">
        <f t="shared" si="2"/>
        <v>0</v>
      </c>
      <c r="E81" s="24">
        <f t="shared" si="3"/>
        <v>0</v>
      </c>
      <c r="F81" s="1"/>
      <c r="G81" s="1"/>
      <c r="H81" s="1"/>
      <c r="I81" s="1"/>
      <c r="K81" s="37"/>
    </row>
    <row r="82" spans="1:11" x14ac:dyDescent="0.35">
      <c r="A82" s="2"/>
      <c r="B82" s="4"/>
      <c r="C82" s="1"/>
      <c r="D82" s="1"/>
      <c r="E82" s="1"/>
      <c r="F82" s="1"/>
      <c r="G82" s="1"/>
      <c r="H82" s="1"/>
      <c r="I82" s="1"/>
      <c r="K82" s="37"/>
    </row>
    <row r="83" spans="1:11" x14ac:dyDescent="0.35">
      <c r="A83" s="2"/>
      <c r="B83" s="4"/>
      <c r="C83" s="1"/>
      <c r="D83" s="1"/>
      <c r="E83" s="1"/>
      <c r="F83" s="1"/>
      <c r="G83" s="1"/>
      <c r="H83" s="1"/>
      <c r="I83" s="1"/>
      <c r="K83" s="37"/>
    </row>
    <row r="84" spans="1:11" x14ac:dyDescent="0.35">
      <c r="A84" s="2"/>
      <c r="B84" s="4"/>
      <c r="C84" s="4"/>
      <c r="D84" s="4"/>
      <c r="E84" s="4"/>
      <c r="F84" s="4"/>
      <c r="G84" s="4"/>
      <c r="H84" s="4"/>
      <c r="I84" s="4"/>
      <c r="K84" s="37"/>
    </row>
    <row r="85" spans="1:11" x14ac:dyDescent="0.35">
      <c r="A85" s="2"/>
      <c r="B85" s="2"/>
      <c r="C85" s="2"/>
      <c r="D85" s="2"/>
      <c r="E85" s="2"/>
      <c r="F85" s="2"/>
      <c r="G85" s="2"/>
      <c r="H85" s="2"/>
      <c r="I85" s="2"/>
      <c r="K85" s="37"/>
    </row>
    <row r="86" spans="1:11" x14ac:dyDescent="0.35">
      <c r="A86" s="2"/>
      <c r="B86" s="2"/>
      <c r="C86" s="2"/>
      <c r="D86" s="2"/>
      <c r="E86" s="2"/>
      <c r="F86" s="2"/>
      <c r="G86" s="2"/>
      <c r="H86" s="2"/>
      <c r="I86" s="2"/>
      <c r="K86" s="37"/>
    </row>
    <row r="87" spans="1:11" x14ac:dyDescent="0.35">
      <c r="A87" s="2"/>
      <c r="K87" s="37"/>
    </row>
    <row r="88" spans="1:11" x14ac:dyDescent="0.35">
      <c r="A88" s="2"/>
      <c r="K88" s="37"/>
    </row>
    <row r="89" spans="1:11" x14ac:dyDescent="0.35">
      <c r="A89" s="2"/>
      <c r="K89" s="37"/>
    </row>
    <row r="90" spans="1:11" x14ac:dyDescent="0.35">
      <c r="A90" s="2"/>
      <c r="K90" s="37"/>
    </row>
    <row r="91" spans="1:11" x14ac:dyDescent="0.35">
      <c r="A91" s="2"/>
      <c r="K91" s="37"/>
    </row>
    <row r="92" spans="1:11" x14ac:dyDescent="0.35">
      <c r="A92" s="2"/>
      <c r="K92" s="37"/>
    </row>
    <row r="93" spans="1:11" x14ac:dyDescent="0.35">
      <c r="A93" s="2"/>
      <c r="K93" s="37"/>
    </row>
    <row r="94" spans="1:11" x14ac:dyDescent="0.35">
      <c r="A94" s="2"/>
      <c r="K94" s="37"/>
    </row>
    <row r="95" spans="1:11" x14ac:dyDescent="0.35">
      <c r="A95" s="2"/>
      <c r="K95" s="37"/>
    </row>
    <row r="96" spans="1:11" x14ac:dyDescent="0.35">
      <c r="A96" s="2"/>
      <c r="K96" s="37"/>
    </row>
    <row r="97" spans="1:11" x14ac:dyDescent="0.35">
      <c r="A97" s="2"/>
      <c r="K97" s="37"/>
    </row>
    <row r="98" spans="1:11" x14ac:dyDescent="0.35">
      <c r="A98" s="2"/>
      <c r="K98" s="37"/>
    </row>
    <row r="99" spans="1:11" x14ac:dyDescent="0.35">
      <c r="A99" s="2"/>
      <c r="K99" s="37"/>
    </row>
    <row r="100" spans="1:11" x14ac:dyDescent="0.35">
      <c r="A100" s="2"/>
      <c r="K100" s="37"/>
    </row>
    <row r="101" spans="1:11" x14ac:dyDescent="0.35">
      <c r="A101" s="2"/>
      <c r="K101" s="37"/>
    </row>
    <row r="102" spans="1:11" x14ac:dyDescent="0.35">
      <c r="A102" s="37"/>
      <c r="B102" s="38"/>
      <c r="C102" s="38"/>
      <c r="D102" s="38"/>
      <c r="E102" s="38"/>
      <c r="F102" s="38"/>
      <c r="G102" s="38"/>
      <c r="H102" s="38"/>
      <c r="I102" s="38"/>
      <c r="J102" s="37"/>
      <c r="K102" s="37"/>
    </row>
    <row r="103" spans="1:11" x14ac:dyDescent="0.35">
      <c r="A103" s="2"/>
      <c r="K103" s="1"/>
    </row>
    <row r="104" spans="1:11" x14ac:dyDescent="0.35">
      <c r="A104" s="2"/>
    </row>
    <row r="105" spans="1:11" x14ac:dyDescent="0.35">
      <c r="A105" s="2"/>
    </row>
    <row r="106" spans="1:11" x14ac:dyDescent="0.35">
      <c r="A106" s="2"/>
    </row>
    <row r="107" spans="1:11" x14ac:dyDescent="0.35">
      <c r="A107" s="2"/>
    </row>
    <row r="108" spans="1:11" x14ac:dyDescent="0.35">
      <c r="A108" s="2"/>
    </row>
    <row r="109" spans="1:11" x14ac:dyDescent="0.35">
      <c r="A109" s="2"/>
    </row>
    <row r="110" spans="1:11" x14ac:dyDescent="0.35">
      <c r="A110" s="2"/>
    </row>
    <row r="111" spans="1:11" x14ac:dyDescent="0.35">
      <c r="A111" s="2"/>
    </row>
    <row r="112" spans="1:11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  <row r="119" spans="1:1" x14ac:dyDescent="0.35">
      <c r="A119" s="2"/>
    </row>
    <row r="120" spans="1:1" x14ac:dyDescent="0.35">
      <c r="A120" s="2"/>
    </row>
    <row r="121" spans="1:1" x14ac:dyDescent="0.35">
      <c r="A121" s="2"/>
    </row>
    <row r="122" spans="1:1" x14ac:dyDescent="0.35">
      <c r="A122" s="2"/>
    </row>
    <row r="123" spans="1:1" x14ac:dyDescent="0.35">
      <c r="A123" s="2"/>
    </row>
    <row r="124" spans="1:1" x14ac:dyDescent="0.35">
      <c r="A124" s="2"/>
    </row>
    <row r="125" spans="1:1" x14ac:dyDescent="0.35">
      <c r="A125" s="2"/>
    </row>
    <row r="126" spans="1:1" x14ac:dyDescent="0.35">
      <c r="A126" s="2"/>
    </row>
    <row r="127" spans="1:1" x14ac:dyDescent="0.35">
      <c r="A127" s="2"/>
    </row>
  </sheetData>
  <mergeCells count="10">
    <mergeCell ref="C68:C69"/>
    <mergeCell ref="C67:E67"/>
    <mergeCell ref="D68:D69"/>
    <mergeCell ref="E68:E69"/>
    <mergeCell ref="T1:U1"/>
    <mergeCell ref="D3:G3"/>
    <mergeCell ref="D35:G35"/>
    <mergeCell ref="C5:C17"/>
    <mergeCell ref="C37:C49"/>
    <mergeCell ref="M4:R4"/>
  </mergeCells>
  <printOptions horizontalCentered="1" verticalCentered="1"/>
  <pageMargins left="0.7" right="0.7" top="0.75" bottom="0.75" header="0.3" footer="0.3"/>
  <pageSetup scale="96" fitToHeight="2" orientation="landscape" r:id="rId1"/>
  <ignoredErrors>
    <ignoredError sqref="E70:E8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showGridLines="0" tabSelected="1" zoomScale="89" zoomScaleNormal="89" workbookViewId="0">
      <selection activeCell="N18" sqref="N18"/>
    </sheetView>
  </sheetViews>
  <sheetFormatPr baseColWidth="10" defaultColWidth="9.1796875" defaultRowHeight="14.5" x14ac:dyDescent="0.35"/>
  <cols>
    <col min="1" max="1" width="4.26953125" customWidth="1"/>
    <col min="2" max="2" width="4.453125" customWidth="1"/>
    <col min="3" max="7" width="19.81640625" customWidth="1"/>
    <col min="8" max="8" width="4.453125" customWidth="1"/>
    <col min="9" max="9" width="12.1796875" customWidth="1"/>
    <col min="10" max="10" width="3.1796875" customWidth="1"/>
    <col min="13" max="13" width="12.81640625" customWidth="1"/>
    <col min="14" max="14" width="12.453125" bestFit="1" customWidth="1"/>
    <col min="15" max="15" width="9.1796875" customWidth="1"/>
    <col min="16" max="16" width="7.54296875" bestFit="1" customWidth="1"/>
    <col min="17" max="17" width="5.54296875" bestFit="1" customWidth="1"/>
    <col min="18" max="18" width="14.7265625" customWidth="1"/>
    <col min="19" max="19" width="8.81640625" customWidth="1"/>
    <col min="20" max="20" width="7" bestFit="1" customWidth="1"/>
    <col min="21" max="21" width="5.54296875" bestFit="1" customWidth="1"/>
    <col min="22" max="22" width="14.54296875" customWidth="1"/>
    <col min="23" max="23" width="9.453125" customWidth="1"/>
    <col min="24" max="24" width="9.54296875" customWidth="1"/>
    <col min="25" max="25" width="5.54296875" bestFit="1" customWidth="1"/>
    <col min="26" max="26" width="13.81640625" customWidth="1"/>
    <col min="27" max="27" width="14.453125" customWidth="1"/>
  </cols>
  <sheetData>
    <row r="1" spans="1:27" ht="15" x14ac:dyDescent="0.25">
      <c r="B1" s="2"/>
      <c r="C1" s="2"/>
      <c r="D1" s="3"/>
      <c r="E1" s="3"/>
      <c r="F1" s="3"/>
      <c r="G1" s="3"/>
      <c r="H1" s="3"/>
      <c r="I1" s="3"/>
    </row>
    <row r="2" spans="1:27" ht="15" customHeight="1" x14ac:dyDescent="0.45">
      <c r="A2" s="37"/>
      <c r="B2" s="38"/>
      <c r="C2" s="38"/>
      <c r="D2" s="38"/>
      <c r="E2" s="38"/>
      <c r="F2" s="38"/>
      <c r="G2" s="38"/>
      <c r="H2" s="38"/>
      <c r="I2" s="38"/>
      <c r="J2" s="37"/>
      <c r="M2" s="241" t="s">
        <v>86</v>
      </c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</row>
    <row r="3" spans="1:27" ht="18.75" customHeight="1" thickBot="1" x14ac:dyDescent="0.4">
      <c r="A3" s="2"/>
      <c r="B3" s="2"/>
      <c r="D3" s="237" t="s">
        <v>27</v>
      </c>
      <c r="E3" s="237"/>
      <c r="F3" s="237"/>
      <c r="G3" s="237"/>
      <c r="H3" s="4"/>
      <c r="I3" s="2"/>
      <c r="J3" s="37"/>
      <c r="L3" s="96"/>
      <c r="M3" s="96"/>
      <c r="N3" s="96"/>
      <c r="O3" s="255" t="s">
        <v>101</v>
      </c>
      <c r="P3" s="255"/>
      <c r="Q3" s="255"/>
      <c r="R3" s="255"/>
      <c r="S3" s="255" t="s">
        <v>51</v>
      </c>
      <c r="T3" s="255"/>
      <c r="U3" s="255"/>
      <c r="V3" s="255"/>
      <c r="W3" s="255" t="s">
        <v>89</v>
      </c>
      <c r="X3" s="255"/>
      <c r="Y3" s="255"/>
      <c r="Z3" s="255"/>
      <c r="AA3" s="185"/>
    </row>
    <row r="4" spans="1:27" ht="42.75" customHeight="1" x14ac:dyDescent="0.35">
      <c r="A4" s="2"/>
      <c r="B4" s="4"/>
      <c r="C4" s="10"/>
      <c r="D4" s="25" t="s">
        <v>1</v>
      </c>
      <c r="E4" s="26" t="s">
        <v>24</v>
      </c>
      <c r="F4" s="26" t="s">
        <v>25</v>
      </c>
      <c r="G4" s="27" t="s">
        <v>26</v>
      </c>
      <c r="H4" s="4"/>
      <c r="I4" s="2"/>
      <c r="J4" s="37"/>
      <c r="L4" s="196" t="s">
        <v>87</v>
      </c>
      <c r="M4" s="197" t="s">
        <v>112</v>
      </c>
      <c r="N4" s="187" t="s">
        <v>64</v>
      </c>
      <c r="O4" s="198" t="s">
        <v>90</v>
      </c>
      <c r="P4" s="187" t="s">
        <v>102</v>
      </c>
      <c r="Q4" s="187" t="s">
        <v>84</v>
      </c>
      <c r="R4" s="195" t="s">
        <v>113</v>
      </c>
      <c r="S4" s="198" t="s">
        <v>90</v>
      </c>
      <c r="T4" s="187" t="s">
        <v>103</v>
      </c>
      <c r="U4" s="187" t="s">
        <v>84</v>
      </c>
      <c r="V4" s="195" t="s">
        <v>113</v>
      </c>
      <c r="W4" s="198" t="s">
        <v>90</v>
      </c>
      <c r="X4" s="187" t="s">
        <v>104</v>
      </c>
      <c r="Y4" s="187" t="s">
        <v>84</v>
      </c>
      <c r="Z4" s="195" t="s">
        <v>113</v>
      </c>
      <c r="AA4" s="199" t="s">
        <v>114</v>
      </c>
    </row>
    <row r="5" spans="1:27" x14ac:dyDescent="0.35">
      <c r="A5" s="2"/>
      <c r="B5" s="4"/>
      <c r="C5" s="239"/>
      <c r="D5" s="14" t="s">
        <v>2</v>
      </c>
      <c r="E5" s="9">
        <v>2</v>
      </c>
      <c r="F5" s="13">
        <v>23</v>
      </c>
      <c r="G5" s="28">
        <f>SUM(E5:F5)</f>
        <v>25</v>
      </c>
      <c r="H5" s="4"/>
      <c r="I5" s="2"/>
      <c r="J5" s="37"/>
      <c r="L5" s="249" t="s">
        <v>39</v>
      </c>
      <c r="M5" s="205" t="s">
        <v>105</v>
      </c>
      <c r="N5" s="119">
        <f>E17</f>
        <v>515</v>
      </c>
      <c r="O5" s="202"/>
      <c r="P5" s="51">
        <f>N5*O5</f>
        <v>0</v>
      </c>
      <c r="Q5" s="164">
        <v>1</v>
      </c>
      <c r="R5" s="51">
        <f>(P5*Q5)/1000</f>
        <v>0</v>
      </c>
      <c r="S5" s="202"/>
      <c r="T5" s="51">
        <f>N5*S5</f>
        <v>0</v>
      </c>
      <c r="U5" s="164">
        <v>21</v>
      </c>
      <c r="V5" s="51">
        <f>(T5*U5)/1000</f>
        <v>0</v>
      </c>
      <c r="W5" s="202"/>
      <c r="X5" s="51">
        <f>N5*W5</f>
        <v>0</v>
      </c>
      <c r="Y5" s="164">
        <v>310</v>
      </c>
      <c r="Z5" s="51">
        <f>(X5*Y5)/1000</f>
        <v>0</v>
      </c>
      <c r="AA5" s="245">
        <f>SUM(R12,V12,Z12)</f>
        <v>0</v>
      </c>
    </row>
    <row r="6" spans="1:27" ht="15" customHeight="1" x14ac:dyDescent="0.35">
      <c r="A6" s="2"/>
      <c r="B6" s="4"/>
      <c r="C6" s="239"/>
      <c r="D6" s="14" t="s">
        <v>3</v>
      </c>
      <c r="E6" s="9">
        <v>2</v>
      </c>
      <c r="F6" s="13">
        <v>45</v>
      </c>
      <c r="G6" s="28">
        <f t="shared" ref="G6:G16" si="0">SUM(E6:F6)</f>
        <v>47</v>
      </c>
      <c r="H6" s="4"/>
      <c r="I6" s="2"/>
      <c r="J6" s="37"/>
      <c r="L6" s="250"/>
      <c r="M6" s="205" t="s">
        <v>106</v>
      </c>
      <c r="N6" s="212">
        <f>F17</f>
        <v>243</v>
      </c>
      <c r="O6" s="202"/>
      <c r="P6" s="51">
        <f>N6*O6</f>
        <v>0</v>
      </c>
      <c r="Q6" s="164">
        <v>1</v>
      </c>
      <c r="R6" s="51">
        <f>(P6*Q6)/1000</f>
        <v>0</v>
      </c>
      <c r="S6" s="202"/>
      <c r="T6" s="51">
        <f>N6*S6</f>
        <v>0</v>
      </c>
      <c r="U6" s="164">
        <v>21</v>
      </c>
      <c r="V6" s="51">
        <f>(T6*U6)/1000</f>
        <v>0</v>
      </c>
      <c r="W6" s="202"/>
      <c r="X6" s="51">
        <f>N6*W6</f>
        <v>0</v>
      </c>
      <c r="Y6" s="164">
        <v>310</v>
      </c>
      <c r="Z6" s="51">
        <f>(X6*Y6)/1000</f>
        <v>0</v>
      </c>
      <c r="AA6" s="246"/>
    </row>
    <row r="7" spans="1:27" ht="15" customHeight="1" x14ac:dyDescent="0.35">
      <c r="A7" s="2"/>
      <c r="B7" s="4"/>
      <c r="C7" s="239"/>
      <c r="D7" s="14" t="s">
        <v>4</v>
      </c>
      <c r="E7" s="9">
        <v>5</v>
      </c>
      <c r="F7" s="13">
        <v>4</v>
      </c>
      <c r="G7" s="28">
        <f t="shared" si="0"/>
        <v>9</v>
      </c>
      <c r="H7" s="4"/>
      <c r="I7" s="2"/>
      <c r="J7" s="37"/>
      <c r="L7" s="250"/>
      <c r="M7" s="205" t="s">
        <v>107</v>
      </c>
      <c r="N7" s="169"/>
      <c r="O7" s="202"/>
      <c r="P7" s="51">
        <f>N7*O7</f>
        <v>0</v>
      </c>
      <c r="Q7" s="164">
        <v>1</v>
      </c>
      <c r="R7" s="51">
        <f>(P7*Q7)/1000</f>
        <v>0</v>
      </c>
      <c r="S7" s="202"/>
      <c r="T7" s="51">
        <f t="shared" ref="T7:T11" si="1">N7*S7</f>
        <v>0</v>
      </c>
      <c r="U7" s="164">
        <v>21</v>
      </c>
      <c r="V7" s="51">
        <f t="shared" ref="V7:V11" si="2">(T7*U7)/1000</f>
        <v>0</v>
      </c>
      <c r="W7" s="202"/>
      <c r="X7" s="51">
        <f>N7*W7</f>
        <v>0</v>
      </c>
      <c r="Y7" s="164">
        <v>310</v>
      </c>
      <c r="Z7" s="51">
        <f t="shared" ref="Z7:Z11" si="3">(X7*Y7)/1000</f>
        <v>0</v>
      </c>
      <c r="AA7" s="246"/>
    </row>
    <row r="8" spans="1:27" ht="15" customHeight="1" x14ac:dyDescent="0.35">
      <c r="A8" s="2"/>
      <c r="B8" s="4"/>
      <c r="C8" s="239"/>
      <c r="D8" s="14" t="s">
        <v>5</v>
      </c>
      <c r="E8" s="9">
        <v>54</v>
      </c>
      <c r="F8" s="13">
        <v>3</v>
      </c>
      <c r="G8" s="28">
        <f t="shared" si="0"/>
        <v>57</v>
      </c>
      <c r="H8" s="4"/>
      <c r="I8" s="2"/>
      <c r="J8" s="37"/>
      <c r="L8" s="250"/>
      <c r="M8" s="205" t="s">
        <v>108</v>
      </c>
      <c r="N8" s="169"/>
      <c r="O8" s="202"/>
      <c r="P8" s="51">
        <f t="shared" ref="P8:P11" si="4">N8*O8</f>
        <v>0</v>
      </c>
      <c r="Q8" s="164">
        <v>1</v>
      </c>
      <c r="R8" s="51">
        <f t="shared" ref="R8:R11" si="5">(P8*Q8)/1000</f>
        <v>0</v>
      </c>
      <c r="S8" s="202"/>
      <c r="T8" s="51">
        <f t="shared" si="1"/>
        <v>0</v>
      </c>
      <c r="U8" s="164">
        <v>21</v>
      </c>
      <c r="V8" s="51">
        <f t="shared" si="2"/>
        <v>0</v>
      </c>
      <c r="W8" s="202"/>
      <c r="X8" s="51">
        <f t="shared" ref="X8:X11" si="6">N8*W8</f>
        <v>0</v>
      </c>
      <c r="Y8" s="164">
        <v>310</v>
      </c>
      <c r="Z8" s="51">
        <f t="shared" si="3"/>
        <v>0</v>
      </c>
      <c r="AA8" s="246"/>
    </row>
    <row r="9" spans="1:27" ht="15" customHeight="1" x14ac:dyDescent="0.35">
      <c r="A9" s="2"/>
      <c r="B9" s="4"/>
      <c r="C9" s="239"/>
      <c r="D9" s="14" t="s">
        <v>6</v>
      </c>
      <c r="E9" s="9">
        <v>65</v>
      </c>
      <c r="F9" s="13">
        <v>46</v>
      </c>
      <c r="G9" s="28">
        <f t="shared" si="0"/>
        <v>111</v>
      </c>
      <c r="H9" s="4"/>
      <c r="I9" s="2"/>
      <c r="J9" s="37"/>
      <c r="L9" s="250"/>
      <c r="M9" s="205" t="s">
        <v>109</v>
      </c>
      <c r="N9" s="169"/>
      <c r="O9" s="202"/>
      <c r="P9" s="51">
        <f t="shared" si="4"/>
        <v>0</v>
      </c>
      <c r="Q9" s="164">
        <v>1</v>
      </c>
      <c r="R9" s="51">
        <f t="shared" si="5"/>
        <v>0</v>
      </c>
      <c r="S9" s="202"/>
      <c r="T9" s="51">
        <f t="shared" si="1"/>
        <v>0</v>
      </c>
      <c r="U9" s="164">
        <v>21</v>
      </c>
      <c r="V9" s="51">
        <f t="shared" si="2"/>
        <v>0</v>
      </c>
      <c r="W9" s="202"/>
      <c r="X9" s="51">
        <f t="shared" si="6"/>
        <v>0</v>
      </c>
      <c r="Y9" s="164">
        <v>310</v>
      </c>
      <c r="Z9" s="51">
        <f t="shared" si="3"/>
        <v>0</v>
      </c>
      <c r="AA9" s="246"/>
    </row>
    <row r="10" spans="1:27" ht="29.25" customHeight="1" x14ac:dyDescent="0.35">
      <c r="A10" s="2"/>
      <c r="B10" s="4"/>
      <c r="C10" s="239"/>
      <c r="D10" s="14" t="s">
        <v>7</v>
      </c>
      <c r="E10" s="9">
        <v>56</v>
      </c>
      <c r="F10" s="13">
        <v>4</v>
      </c>
      <c r="G10" s="28">
        <f t="shared" si="0"/>
        <v>60</v>
      </c>
      <c r="H10" s="4"/>
      <c r="I10" s="2"/>
      <c r="J10" s="37"/>
      <c r="L10" s="250"/>
      <c r="M10" s="206" t="s">
        <v>110</v>
      </c>
      <c r="N10" s="169"/>
      <c r="O10" s="202"/>
      <c r="P10" s="51">
        <f t="shared" si="4"/>
        <v>0</v>
      </c>
      <c r="Q10" s="164">
        <v>1</v>
      </c>
      <c r="R10" s="51">
        <f t="shared" si="5"/>
        <v>0</v>
      </c>
      <c r="S10" s="202"/>
      <c r="T10" s="51">
        <f t="shared" si="1"/>
        <v>0</v>
      </c>
      <c r="U10" s="164">
        <v>21</v>
      </c>
      <c r="V10" s="51">
        <f t="shared" si="2"/>
        <v>0</v>
      </c>
      <c r="W10" s="202"/>
      <c r="X10" s="51">
        <f t="shared" si="6"/>
        <v>0</v>
      </c>
      <c r="Y10" s="164">
        <v>310</v>
      </c>
      <c r="Z10" s="51">
        <f t="shared" si="3"/>
        <v>0</v>
      </c>
      <c r="AA10" s="246"/>
    </row>
    <row r="11" spans="1:27" ht="15" customHeight="1" thickBot="1" x14ac:dyDescent="0.4">
      <c r="A11" s="2"/>
      <c r="B11" s="4"/>
      <c r="C11" s="239"/>
      <c r="D11" s="14" t="s">
        <v>8</v>
      </c>
      <c r="E11" s="9">
        <v>67</v>
      </c>
      <c r="F11" s="13">
        <v>3</v>
      </c>
      <c r="G11" s="28">
        <f t="shared" si="0"/>
        <v>70</v>
      </c>
      <c r="H11" s="4"/>
      <c r="I11" s="2"/>
      <c r="J11" s="37"/>
      <c r="L11" s="251"/>
      <c r="M11" s="207" t="s">
        <v>111</v>
      </c>
      <c r="N11" s="209"/>
      <c r="O11" s="203"/>
      <c r="P11" s="51">
        <f t="shared" si="4"/>
        <v>0</v>
      </c>
      <c r="Q11" s="181">
        <v>1</v>
      </c>
      <c r="R11" s="51">
        <f t="shared" si="5"/>
        <v>0</v>
      </c>
      <c r="S11" s="203"/>
      <c r="T11" s="51">
        <f t="shared" si="1"/>
        <v>0</v>
      </c>
      <c r="U11" s="181">
        <v>21</v>
      </c>
      <c r="V11" s="51">
        <f t="shared" si="2"/>
        <v>0</v>
      </c>
      <c r="W11" s="203"/>
      <c r="X11" s="51">
        <f t="shared" si="6"/>
        <v>0</v>
      </c>
      <c r="Y11" s="181">
        <v>310</v>
      </c>
      <c r="Z11" s="51">
        <f t="shared" si="3"/>
        <v>0</v>
      </c>
      <c r="AA11" s="247"/>
    </row>
    <row r="12" spans="1:27" ht="15" customHeight="1" thickBot="1" x14ac:dyDescent="0.4">
      <c r="A12" s="2"/>
      <c r="B12" s="4"/>
      <c r="C12" s="239"/>
      <c r="D12" s="14" t="s">
        <v>9</v>
      </c>
      <c r="E12" s="9">
        <v>87</v>
      </c>
      <c r="F12" s="13">
        <v>23</v>
      </c>
      <c r="G12" s="28">
        <f t="shared" si="0"/>
        <v>110</v>
      </c>
      <c r="H12" s="4"/>
      <c r="I12" s="2"/>
      <c r="J12" s="37"/>
      <c r="L12" s="188"/>
      <c r="M12" s="189" t="s">
        <v>41</v>
      </c>
      <c r="N12" s="190">
        <v>0</v>
      </c>
      <c r="O12" s="191"/>
      <c r="P12" s="190">
        <f>SUM(P5:P11)</f>
        <v>0</v>
      </c>
      <c r="Q12" s="191"/>
      <c r="R12" s="190">
        <f>SUM(R5:R11)</f>
        <v>0</v>
      </c>
      <c r="S12" s="191"/>
      <c r="T12" s="190">
        <f>SUM(T5:T11)</f>
        <v>0</v>
      </c>
      <c r="U12" s="191"/>
      <c r="V12" s="190">
        <f>SUM(V5:V11)</f>
        <v>0</v>
      </c>
      <c r="W12" s="191"/>
      <c r="X12" s="190">
        <f>SUM(X5:X11)</f>
        <v>0</v>
      </c>
      <c r="Y12" s="191"/>
      <c r="Z12" s="190">
        <f>SUM(Z5:Z11)</f>
        <v>0</v>
      </c>
      <c r="AA12" s="200"/>
    </row>
    <row r="13" spans="1:27" ht="15" customHeight="1" x14ac:dyDescent="0.35">
      <c r="A13" s="2"/>
      <c r="B13" s="4"/>
      <c r="C13" s="239"/>
      <c r="D13" s="14" t="s">
        <v>10</v>
      </c>
      <c r="E13" s="9">
        <v>87</v>
      </c>
      <c r="F13" s="13">
        <v>3</v>
      </c>
      <c r="G13" s="28">
        <f t="shared" si="0"/>
        <v>90</v>
      </c>
      <c r="H13" s="4"/>
      <c r="I13" s="2"/>
      <c r="J13" s="37"/>
      <c r="L13" s="252" t="s">
        <v>40</v>
      </c>
      <c r="M13" s="208" t="s">
        <v>105</v>
      </c>
      <c r="N13" s="210">
        <f>E48</f>
        <v>0</v>
      </c>
      <c r="O13" s="204"/>
      <c r="P13" s="186">
        <f>N13*O13</f>
        <v>0</v>
      </c>
      <c r="Q13" s="64">
        <v>1</v>
      </c>
      <c r="R13" s="186">
        <f>(P13*Q13)/1000</f>
        <v>0</v>
      </c>
      <c r="S13" s="204"/>
      <c r="T13" s="186">
        <f>N13*S13</f>
        <v>0</v>
      </c>
      <c r="U13" s="64">
        <v>21</v>
      </c>
      <c r="V13" s="186">
        <f>(T13*U13)/1000</f>
        <v>0</v>
      </c>
      <c r="W13" s="204"/>
      <c r="X13" s="186">
        <f>N13*W13</f>
        <v>0</v>
      </c>
      <c r="Y13" s="64">
        <v>310</v>
      </c>
      <c r="Z13" s="186">
        <f>(X13*Y13)/1000</f>
        <v>0</v>
      </c>
      <c r="AA13" s="248">
        <f>SUM(R20,V20,Z20)</f>
        <v>0</v>
      </c>
    </row>
    <row r="14" spans="1:27" ht="15" customHeight="1" thickBot="1" x14ac:dyDescent="0.4">
      <c r="A14" s="2"/>
      <c r="B14" s="4"/>
      <c r="C14" s="239"/>
      <c r="D14" s="14" t="s">
        <v>11</v>
      </c>
      <c r="E14" s="9">
        <v>45</v>
      </c>
      <c r="F14" s="13">
        <v>23</v>
      </c>
      <c r="G14" s="28">
        <f t="shared" si="0"/>
        <v>68</v>
      </c>
      <c r="H14" s="4"/>
      <c r="I14" s="2"/>
      <c r="J14" s="37"/>
      <c r="L14" s="253"/>
      <c r="M14" s="205" t="s">
        <v>106</v>
      </c>
      <c r="N14" s="212">
        <f>F48</f>
        <v>0</v>
      </c>
      <c r="O14" s="202"/>
      <c r="P14" s="51">
        <f>N14*O14</f>
        <v>0</v>
      </c>
      <c r="Q14" s="164">
        <v>1</v>
      </c>
      <c r="R14" s="51">
        <f>(P14*Q14)/1000</f>
        <v>0</v>
      </c>
      <c r="S14" s="202"/>
      <c r="T14" s="51">
        <f>N14*S14</f>
        <v>0</v>
      </c>
      <c r="U14" s="164">
        <v>21</v>
      </c>
      <c r="V14" s="51">
        <f>(T14*U14)/1000</f>
        <v>0</v>
      </c>
      <c r="W14" s="202"/>
      <c r="X14" s="51">
        <f>N14*W14</f>
        <v>0</v>
      </c>
      <c r="Y14" s="164">
        <v>310</v>
      </c>
      <c r="Z14" s="51">
        <f>(X14*Y14)/1000</f>
        <v>0</v>
      </c>
      <c r="AA14" s="246"/>
    </row>
    <row r="15" spans="1:27" ht="15" customHeight="1" x14ac:dyDescent="0.35">
      <c r="A15" s="2"/>
      <c r="B15" s="4"/>
      <c r="C15" s="239"/>
      <c r="D15" s="14" t="s">
        <v>12</v>
      </c>
      <c r="E15" s="9">
        <v>42</v>
      </c>
      <c r="F15" s="13">
        <v>23</v>
      </c>
      <c r="G15" s="28">
        <f t="shared" si="0"/>
        <v>65</v>
      </c>
      <c r="H15" s="4"/>
      <c r="I15" s="2"/>
      <c r="J15" s="37"/>
      <c r="L15" s="253"/>
      <c r="M15" s="205" t="s">
        <v>107</v>
      </c>
      <c r="N15" s="169"/>
      <c r="O15" s="202"/>
      <c r="P15" s="186">
        <f t="shared" ref="P15:P19" si="7">N15*O15</f>
        <v>0</v>
      </c>
      <c r="Q15" s="164">
        <v>1</v>
      </c>
      <c r="R15" s="186">
        <f t="shared" ref="R15:R19" si="8">(P15*Q15)/1000</f>
        <v>0</v>
      </c>
      <c r="S15" s="202"/>
      <c r="T15" s="186">
        <f t="shared" ref="T15:T19" si="9">N15*S15</f>
        <v>0</v>
      </c>
      <c r="U15" s="164">
        <v>21</v>
      </c>
      <c r="V15" s="186">
        <f t="shared" ref="V15:V19" si="10">(T15*U15)/1000</f>
        <v>0</v>
      </c>
      <c r="W15" s="202"/>
      <c r="X15" s="186">
        <f t="shared" ref="X15:X19" si="11">N15*W15</f>
        <v>0</v>
      </c>
      <c r="Y15" s="164">
        <v>310</v>
      </c>
      <c r="Z15" s="186">
        <f t="shared" ref="Z15:Z19" si="12">(X15*Y15)/1000</f>
        <v>0</v>
      </c>
      <c r="AA15" s="246"/>
    </row>
    <row r="16" spans="1:27" ht="15" customHeight="1" thickBot="1" x14ac:dyDescent="0.4">
      <c r="A16" s="2"/>
      <c r="B16" s="4"/>
      <c r="C16" s="239"/>
      <c r="D16" s="14" t="s">
        <v>13</v>
      </c>
      <c r="E16" s="9">
        <v>3</v>
      </c>
      <c r="F16" s="13">
        <v>43</v>
      </c>
      <c r="G16" s="28">
        <f t="shared" si="0"/>
        <v>46</v>
      </c>
      <c r="H16" s="4"/>
      <c r="I16" s="2"/>
      <c r="J16" s="37"/>
      <c r="L16" s="253"/>
      <c r="M16" s="205" t="s">
        <v>108</v>
      </c>
      <c r="N16" s="169"/>
      <c r="O16" s="202"/>
      <c r="P16" s="51">
        <f t="shared" si="7"/>
        <v>0</v>
      </c>
      <c r="Q16" s="164">
        <v>1</v>
      </c>
      <c r="R16" s="51">
        <f t="shared" si="8"/>
        <v>0</v>
      </c>
      <c r="S16" s="202"/>
      <c r="T16" s="51">
        <f t="shared" si="9"/>
        <v>0</v>
      </c>
      <c r="U16" s="164">
        <v>21</v>
      </c>
      <c r="V16" s="51">
        <f t="shared" si="10"/>
        <v>0</v>
      </c>
      <c r="W16" s="202"/>
      <c r="X16" s="51">
        <f t="shared" si="11"/>
        <v>0</v>
      </c>
      <c r="Y16" s="164">
        <v>310</v>
      </c>
      <c r="Z16" s="51">
        <f t="shared" si="12"/>
        <v>0</v>
      </c>
      <c r="AA16" s="246"/>
    </row>
    <row r="17" spans="1:27" ht="15.75" customHeight="1" thickBot="1" x14ac:dyDescent="0.4">
      <c r="A17" s="2"/>
      <c r="B17" s="4"/>
      <c r="C17" s="239"/>
      <c r="D17" s="16" t="s">
        <v>14</v>
      </c>
      <c r="E17" s="17">
        <f>SUM(E5:E16)</f>
        <v>515</v>
      </c>
      <c r="F17" s="17">
        <f>SUM(F5:F16)</f>
        <v>243</v>
      </c>
      <c r="G17" s="29">
        <f>SUM(G5:G16)</f>
        <v>758</v>
      </c>
      <c r="H17" s="4"/>
      <c r="I17" s="211"/>
      <c r="J17" s="37"/>
      <c r="L17" s="253"/>
      <c r="M17" s="205" t="s">
        <v>109</v>
      </c>
      <c r="N17" s="169"/>
      <c r="O17" s="202"/>
      <c r="P17" s="186">
        <f t="shared" si="7"/>
        <v>0</v>
      </c>
      <c r="Q17" s="164">
        <v>1</v>
      </c>
      <c r="R17" s="186">
        <f t="shared" si="8"/>
        <v>0</v>
      </c>
      <c r="S17" s="202"/>
      <c r="T17" s="186">
        <f t="shared" si="9"/>
        <v>0</v>
      </c>
      <c r="U17" s="164">
        <v>21</v>
      </c>
      <c r="V17" s="186">
        <f t="shared" si="10"/>
        <v>0</v>
      </c>
      <c r="W17" s="202"/>
      <c r="X17" s="186">
        <f t="shared" si="11"/>
        <v>0</v>
      </c>
      <c r="Y17" s="164">
        <v>310</v>
      </c>
      <c r="Z17" s="186">
        <f t="shared" si="12"/>
        <v>0</v>
      </c>
      <c r="AA17" s="246"/>
    </row>
    <row r="18" spans="1:27" ht="28.5" customHeight="1" thickBot="1" x14ac:dyDescent="0.4">
      <c r="A18" s="2"/>
      <c r="B18" s="4"/>
      <c r="C18" s="4"/>
      <c r="D18" s="4"/>
      <c r="E18" s="5"/>
      <c r="F18" s="4"/>
      <c r="G18" s="4"/>
      <c r="H18" s="4"/>
      <c r="I18" s="2"/>
      <c r="J18" s="37"/>
      <c r="L18" s="253"/>
      <c r="M18" s="206" t="s">
        <v>110</v>
      </c>
      <c r="N18" s="169"/>
      <c r="O18" s="202"/>
      <c r="P18" s="51">
        <f t="shared" si="7"/>
        <v>0</v>
      </c>
      <c r="Q18" s="164">
        <v>1</v>
      </c>
      <c r="R18" s="51">
        <f t="shared" si="8"/>
        <v>0</v>
      </c>
      <c r="S18" s="202"/>
      <c r="T18" s="51">
        <f t="shared" si="9"/>
        <v>0</v>
      </c>
      <c r="U18" s="164">
        <v>21</v>
      </c>
      <c r="V18" s="51">
        <f t="shared" si="10"/>
        <v>0</v>
      </c>
      <c r="W18" s="202"/>
      <c r="X18" s="51">
        <f t="shared" si="11"/>
        <v>0</v>
      </c>
      <c r="Y18" s="164">
        <v>310</v>
      </c>
      <c r="Z18" s="51">
        <f t="shared" si="12"/>
        <v>0</v>
      </c>
      <c r="AA18" s="246"/>
    </row>
    <row r="19" spans="1:27" ht="15" thickBot="1" x14ac:dyDescent="0.4">
      <c r="A19" s="2"/>
      <c r="B19" s="4"/>
      <c r="C19" s="4"/>
      <c r="D19" s="4"/>
      <c r="E19" s="4"/>
      <c r="F19" s="4"/>
      <c r="G19" s="4"/>
      <c r="H19" s="4"/>
      <c r="I19" s="2"/>
      <c r="J19" s="37"/>
      <c r="L19" s="254"/>
      <c r="M19" s="207" t="s">
        <v>111</v>
      </c>
      <c r="N19" s="209"/>
      <c r="O19" s="203"/>
      <c r="P19" s="186">
        <f t="shared" si="7"/>
        <v>0</v>
      </c>
      <c r="Q19" s="181">
        <v>1</v>
      </c>
      <c r="R19" s="186">
        <f t="shared" si="8"/>
        <v>0</v>
      </c>
      <c r="S19" s="203"/>
      <c r="T19" s="186">
        <f t="shared" si="9"/>
        <v>0</v>
      </c>
      <c r="U19" s="181">
        <v>21</v>
      </c>
      <c r="V19" s="186">
        <f t="shared" si="10"/>
        <v>0</v>
      </c>
      <c r="W19" s="203"/>
      <c r="X19" s="186">
        <f t="shared" si="11"/>
        <v>0</v>
      </c>
      <c r="Y19" s="181">
        <v>310</v>
      </c>
      <c r="Z19" s="186">
        <f t="shared" si="12"/>
        <v>0</v>
      </c>
      <c r="AA19" s="247"/>
    </row>
    <row r="20" spans="1:27" ht="15" x14ac:dyDescent="0.25">
      <c r="A20" s="2"/>
      <c r="B20" s="4"/>
      <c r="C20" s="4"/>
      <c r="D20" s="4"/>
      <c r="E20" s="4"/>
      <c r="F20" s="4"/>
      <c r="G20" s="4"/>
      <c r="H20" s="4"/>
      <c r="I20" s="2"/>
      <c r="J20" s="37"/>
      <c r="L20" s="192"/>
      <c r="M20" s="193" t="s">
        <v>41</v>
      </c>
      <c r="N20" s="194">
        <v>0</v>
      </c>
      <c r="O20" s="193"/>
      <c r="P20" s="194">
        <f>SUM(P13:P19)</f>
        <v>0</v>
      </c>
      <c r="Q20" s="193"/>
      <c r="R20" s="194">
        <f>SUM(R13:R19)</f>
        <v>0</v>
      </c>
      <c r="S20" s="193"/>
      <c r="T20" s="194">
        <f>SUM(T13:T19)</f>
        <v>0</v>
      </c>
      <c r="U20" s="193"/>
      <c r="V20" s="194">
        <f>SUM(V13:V19)</f>
        <v>0</v>
      </c>
      <c r="W20" s="193"/>
      <c r="X20" s="194">
        <f>SUM(X13:X19)</f>
        <v>0</v>
      </c>
      <c r="Y20" s="193"/>
      <c r="Z20" s="194">
        <f>SUM(Z13:Z19)</f>
        <v>0</v>
      </c>
      <c r="AA20" s="201"/>
    </row>
    <row r="21" spans="1:27" ht="15" x14ac:dyDescent="0.25">
      <c r="A21" s="2"/>
      <c r="B21" s="4"/>
      <c r="C21" s="4"/>
      <c r="D21" s="4"/>
      <c r="E21" s="4"/>
      <c r="F21" s="4"/>
      <c r="G21" s="4"/>
      <c r="H21" s="4"/>
      <c r="I21" s="2"/>
      <c r="J21" s="37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</row>
    <row r="22" spans="1:27" x14ac:dyDescent="0.35">
      <c r="A22" s="2"/>
      <c r="B22" s="4"/>
      <c r="C22" s="4"/>
      <c r="D22" s="4"/>
      <c r="E22" s="4"/>
      <c r="F22" s="4"/>
      <c r="G22" s="4"/>
      <c r="H22" s="4"/>
      <c r="I22" s="2"/>
      <c r="J22" s="37"/>
      <c r="M22" s="168"/>
      <c r="N22" s="132"/>
      <c r="O22" s="168"/>
      <c r="S22" s="120" t="s">
        <v>85</v>
      </c>
    </row>
    <row r="23" spans="1:27" x14ac:dyDescent="0.35">
      <c r="A23" s="2"/>
      <c r="B23" s="4"/>
      <c r="C23" s="4"/>
      <c r="D23" s="4"/>
      <c r="E23" s="4"/>
      <c r="F23" s="4"/>
      <c r="G23" s="4"/>
      <c r="H23" s="4"/>
      <c r="I23" s="2"/>
      <c r="J23" s="37"/>
      <c r="M23" s="168"/>
      <c r="N23" s="183"/>
      <c r="O23" s="168"/>
    </row>
    <row r="24" spans="1:27" x14ac:dyDescent="0.35">
      <c r="A24" s="2"/>
      <c r="B24" s="4"/>
      <c r="C24" s="4"/>
      <c r="D24" s="4"/>
      <c r="E24" s="4"/>
      <c r="F24" s="4"/>
      <c r="G24" s="4"/>
      <c r="H24" s="4"/>
      <c r="I24" s="2"/>
      <c r="J24" s="37"/>
      <c r="M24" s="168"/>
      <c r="N24" s="184"/>
      <c r="O24" s="168"/>
    </row>
    <row r="25" spans="1:27" x14ac:dyDescent="0.35">
      <c r="A25" s="2"/>
      <c r="B25" s="4"/>
      <c r="C25" s="4"/>
      <c r="D25" s="4"/>
      <c r="E25" s="4"/>
      <c r="F25" s="4"/>
      <c r="G25" s="4"/>
      <c r="H25" s="4"/>
      <c r="I25" s="2"/>
      <c r="J25" s="37"/>
      <c r="M25" s="168"/>
      <c r="N25" s="168"/>
      <c r="O25" s="168"/>
    </row>
    <row r="26" spans="1:27" x14ac:dyDescent="0.35">
      <c r="A26" s="2"/>
      <c r="B26" s="4"/>
      <c r="C26" s="4"/>
      <c r="D26" s="4"/>
      <c r="E26" s="4"/>
      <c r="F26" s="4"/>
      <c r="G26" s="4"/>
      <c r="H26" s="4"/>
      <c r="I26" s="2"/>
      <c r="J26" s="37"/>
    </row>
    <row r="27" spans="1:27" x14ac:dyDescent="0.35">
      <c r="A27" s="2"/>
      <c r="B27" s="4"/>
      <c r="C27" s="4"/>
      <c r="D27" s="4"/>
      <c r="E27" s="4"/>
      <c r="F27" s="4"/>
      <c r="G27" s="4"/>
      <c r="H27" s="4"/>
      <c r="I27" s="2"/>
      <c r="J27" s="37"/>
    </row>
    <row r="28" spans="1:27" x14ac:dyDescent="0.35">
      <c r="A28" s="2"/>
      <c r="B28" s="4"/>
      <c r="C28" s="4"/>
      <c r="D28" s="4"/>
      <c r="E28" s="4"/>
      <c r="F28" s="4"/>
      <c r="G28" s="4"/>
      <c r="H28" s="4"/>
      <c r="I28" s="2"/>
      <c r="J28" s="37"/>
    </row>
    <row r="29" spans="1:27" x14ac:dyDescent="0.35">
      <c r="A29" s="2"/>
      <c r="B29" s="4"/>
      <c r="C29" s="4"/>
      <c r="D29" s="4"/>
      <c r="E29" s="4"/>
      <c r="F29" s="4"/>
      <c r="G29" s="4"/>
      <c r="H29" s="4"/>
      <c r="I29" s="2"/>
      <c r="J29" s="37"/>
    </row>
    <row r="30" spans="1:27" x14ac:dyDescent="0.35">
      <c r="A30" s="2"/>
      <c r="B30" s="4"/>
      <c r="C30" s="4"/>
      <c r="D30" s="4"/>
      <c r="E30" s="4"/>
      <c r="F30" s="4"/>
      <c r="G30" s="4"/>
      <c r="H30" s="4"/>
      <c r="I30" s="2"/>
      <c r="J30" s="37"/>
    </row>
    <row r="31" spans="1:27" x14ac:dyDescent="0.35">
      <c r="A31" s="2"/>
      <c r="B31" s="4"/>
      <c r="C31" s="4"/>
      <c r="D31" s="4"/>
      <c r="E31" s="4"/>
      <c r="F31" s="4"/>
      <c r="G31" s="4"/>
      <c r="H31" s="4"/>
      <c r="I31" s="2"/>
      <c r="J31" s="37"/>
    </row>
    <row r="32" spans="1:27" x14ac:dyDescent="0.35">
      <c r="A32" s="2"/>
      <c r="B32" s="4"/>
      <c r="C32" s="4"/>
      <c r="D32" s="4"/>
      <c r="E32" s="4"/>
      <c r="F32" s="4"/>
      <c r="G32" s="4"/>
      <c r="H32" s="4"/>
      <c r="I32" s="2"/>
      <c r="J32" s="37"/>
    </row>
    <row r="33" spans="1:10" x14ac:dyDescent="0.35">
      <c r="A33" s="37"/>
      <c r="B33" s="38"/>
      <c r="C33" s="38"/>
      <c r="D33" s="38"/>
      <c r="E33" s="38"/>
      <c r="F33" s="38"/>
      <c r="G33" s="38"/>
      <c r="H33" s="38"/>
      <c r="I33" s="38"/>
      <c r="J33" s="37"/>
    </row>
    <row r="34" spans="1:10" ht="16" thickBot="1" x14ac:dyDescent="0.4">
      <c r="A34" s="2"/>
      <c r="B34" s="4"/>
      <c r="D34" s="242" t="s">
        <v>28</v>
      </c>
      <c r="E34" s="242"/>
      <c r="F34" s="242"/>
      <c r="G34" s="242"/>
      <c r="H34" s="4"/>
      <c r="I34" s="2"/>
      <c r="J34" s="37"/>
    </row>
    <row r="35" spans="1:10" x14ac:dyDescent="0.35">
      <c r="A35" s="2"/>
      <c r="B35" s="4"/>
      <c r="C35" s="10"/>
      <c r="D35" s="25" t="s">
        <v>1</v>
      </c>
      <c r="E35" s="31" t="s">
        <v>24</v>
      </c>
      <c r="F35" s="31" t="s">
        <v>25</v>
      </c>
      <c r="G35" s="32" t="s">
        <v>26</v>
      </c>
      <c r="H35" s="4"/>
      <c r="I35" s="2"/>
      <c r="J35" s="37"/>
    </row>
    <row r="36" spans="1:10" x14ac:dyDescent="0.35">
      <c r="A36" s="2"/>
      <c r="B36" s="4"/>
      <c r="C36" s="239"/>
      <c r="D36" s="33" t="s">
        <v>2</v>
      </c>
      <c r="E36" s="30"/>
      <c r="F36" s="13"/>
      <c r="G36" s="28">
        <f>SUM(E36:F36)</f>
        <v>0</v>
      </c>
      <c r="H36" s="4"/>
      <c r="I36" s="2"/>
      <c r="J36" s="37"/>
    </row>
    <row r="37" spans="1:10" x14ac:dyDescent="0.35">
      <c r="A37" s="2"/>
      <c r="B37" s="4"/>
      <c r="C37" s="239"/>
      <c r="D37" s="14" t="s">
        <v>3</v>
      </c>
      <c r="E37" s="30"/>
      <c r="F37" s="13"/>
      <c r="G37" s="28">
        <f t="shared" ref="G37:G47" si="13">SUM(E37:F37)</f>
        <v>0</v>
      </c>
      <c r="H37" s="4"/>
      <c r="I37" s="2"/>
      <c r="J37" s="37"/>
    </row>
    <row r="38" spans="1:10" x14ac:dyDescent="0.35">
      <c r="A38" s="2"/>
      <c r="B38" s="4"/>
      <c r="C38" s="239"/>
      <c r="D38" s="14" t="s">
        <v>4</v>
      </c>
      <c r="E38" s="30"/>
      <c r="F38" s="13"/>
      <c r="G38" s="28">
        <f t="shared" si="13"/>
        <v>0</v>
      </c>
      <c r="H38" s="4"/>
      <c r="I38" s="2"/>
      <c r="J38" s="37"/>
    </row>
    <row r="39" spans="1:10" x14ac:dyDescent="0.35">
      <c r="A39" s="2"/>
      <c r="B39" s="4"/>
      <c r="C39" s="239"/>
      <c r="D39" s="14" t="s">
        <v>5</v>
      </c>
      <c r="E39" s="30"/>
      <c r="F39" s="13"/>
      <c r="G39" s="28">
        <f t="shared" si="13"/>
        <v>0</v>
      </c>
      <c r="H39" s="4"/>
      <c r="I39" s="2"/>
      <c r="J39" s="37"/>
    </row>
    <row r="40" spans="1:10" x14ac:dyDescent="0.35">
      <c r="A40" s="2"/>
      <c r="B40" s="4"/>
      <c r="C40" s="239"/>
      <c r="D40" s="14" t="s">
        <v>6</v>
      </c>
      <c r="E40" s="30"/>
      <c r="F40" s="13"/>
      <c r="G40" s="28">
        <f t="shared" si="13"/>
        <v>0</v>
      </c>
      <c r="H40" s="4"/>
      <c r="I40" s="2"/>
      <c r="J40" s="37"/>
    </row>
    <row r="41" spans="1:10" x14ac:dyDescent="0.35">
      <c r="A41" s="2"/>
      <c r="B41" s="4"/>
      <c r="C41" s="239"/>
      <c r="D41" s="14" t="s">
        <v>7</v>
      </c>
      <c r="E41" s="30"/>
      <c r="F41" s="13"/>
      <c r="G41" s="28">
        <f t="shared" si="13"/>
        <v>0</v>
      </c>
      <c r="H41" s="4"/>
      <c r="I41" s="2"/>
      <c r="J41" s="37"/>
    </row>
    <row r="42" spans="1:10" x14ac:dyDescent="0.35">
      <c r="A42" s="2"/>
      <c r="B42" s="4"/>
      <c r="C42" s="239"/>
      <c r="D42" s="14" t="s">
        <v>8</v>
      </c>
      <c r="E42" s="30"/>
      <c r="F42" s="13"/>
      <c r="G42" s="28">
        <f t="shared" si="13"/>
        <v>0</v>
      </c>
      <c r="H42" s="4"/>
      <c r="I42" s="2"/>
      <c r="J42" s="37"/>
    </row>
    <row r="43" spans="1:10" x14ac:dyDescent="0.35">
      <c r="A43" s="2"/>
      <c r="B43" s="4"/>
      <c r="C43" s="239"/>
      <c r="D43" s="14" t="s">
        <v>9</v>
      </c>
      <c r="E43" s="30"/>
      <c r="F43" s="13"/>
      <c r="G43" s="28">
        <f t="shared" si="13"/>
        <v>0</v>
      </c>
      <c r="H43" s="4"/>
      <c r="I43" s="2"/>
      <c r="J43" s="37"/>
    </row>
    <row r="44" spans="1:10" x14ac:dyDescent="0.35">
      <c r="A44" s="2"/>
      <c r="B44" s="4"/>
      <c r="C44" s="239"/>
      <c r="D44" s="14" t="s">
        <v>10</v>
      </c>
      <c r="E44" s="30"/>
      <c r="F44" s="13"/>
      <c r="G44" s="28">
        <f t="shared" si="13"/>
        <v>0</v>
      </c>
      <c r="H44" s="4"/>
      <c r="I44" s="2"/>
      <c r="J44" s="37"/>
    </row>
    <row r="45" spans="1:10" x14ac:dyDescent="0.35">
      <c r="A45" s="2"/>
      <c r="B45" s="4"/>
      <c r="C45" s="239"/>
      <c r="D45" s="14" t="s">
        <v>11</v>
      </c>
      <c r="E45" s="30"/>
      <c r="F45" s="13"/>
      <c r="G45" s="28">
        <f t="shared" si="13"/>
        <v>0</v>
      </c>
      <c r="H45" s="4"/>
      <c r="I45" s="2"/>
      <c r="J45" s="37"/>
    </row>
    <row r="46" spans="1:10" x14ac:dyDescent="0.35">
      <c r="A46" s="2"/>
      <c r="B46" s="4"/>
      <c r="C46" s="239"/>
      <c r="D46" s="14" t="s">
        <v>12</v>
      </c>
      <c r="E46" s="30"/>
      <c r="F46" s="13"/>
      <c r="G46" s="28">
        <f t="shared" si="13"/>
        <v>0</v>
      </c>
      <c r="H46" s="4"/>
      <c r="I46" s="2"/>
      <c r="J46" s="37"/>
    </row>
    <row r="47" spans="1:10" x14ac:dyDescent="0.35">
      <c r="A47" s="2"/>
      <c r="B47" s="4"/>
      <c r="C47" s="239"/>
      <c r="D47" s="14" t="s">
        <v>13</v>
      </c>
      <c r="E47" s="30"/>
      <c r="F47" s="13"/>
      <c r="G47" s="28">
        <f t="shared" si="13"/>
        <v>0</v>
      </c>
      <c r="H47" s="4"/>
      <c r="I47" s="2"/>
      <c r="J47" s="37"/>
    </row>
    <row r="48" spans="1:10" ht="15.75" customHeight="1" thickBot="1" x14ac:dyDescent="0.4">
      <c r="A48" s="2"/>
      <c r="B48" s="4"/>
      <c r="C48" s="239"/>
      <c r="D48" s="16" t="s">
        <v>14</v>
      </c>
      <c r="E48" s="34">
        <f>SUM(E36:E47)</f>
        <v>0</v>
      </c>
      <c r="F48" s="34">
        <f>SUM(F36:F47)</f>
        <v>0</v>
      </c>
      <c r="G48" s="29">
        <f>SUM(G36:G47)</f>
        <v>0</v>
      </c>
      <c r="H48" s="4"/>
      <c r="I48" s="2"/>
      <c r="J48" s="37"/>
    </row>
    <row r="49" spans="1:10" ht="15.75" customHeight="1" x14ac:dyDescent="0.35">
      <c r="A49" s="2"/>
      <c r="B49" s="4"/>
      <c r="C49" s="4"/>
      <c r="D49" s="4"/>
      <c r="E49" s="5"/>
      <c r="F49" s="4"/>
      <c r="G49" s="4"/>
      <c r="H49" s="4"/>
      <c r="I49" s="2"/>
      <c r="J49" s="37"/>
    </row>
    <row r="50" spans="1:10" x14ac:dyDescent="0.35">
      <c r="A50" s="2"/>
      <c r="B50" s="4"/>
      <c r="C50" s="4"/>
      <c r="D50" s="4"/>
      <c r="E50" s="4"/>
      <c r="F50" s="4"/>
      <c r="G50" s="4"/>
      <c r="H50" s="4"/>
      <c r="I50" s="2"/>
      <c r="J50" s="37"/>
    </row>
    <row r="51" spans="1:10" x14ac:dyDescent="0.35">
      <c r="A51" s="2"/>
      <c r="B51" s="4"/>
      <c r="C51" s="4"/>
      <c r="D51" s="4"/>
      <c r="E51" s="4"/>
      <c r="F51" s="4"/>
      <c r="G51" s="4"/>
      <c r="H51" s="4"/>
      <c r="I51" s="2"/>
      <c r="J51" s="37"/>
    </row>
    <row r="52" spans="1:10" x14ac:dyDescent="0.35">
      <c r="A52" s="2"/>
      <c r="B52" s="4"/>
      <c r="C52" s="4"/>
      <c r="D52" s="4"/>
      <c r="E52" s="4"/>
      <c r="F52" s="4"/>
      <c r="G52" s="4"/>
      <c r="H52" s="4"/>
      <c r="I52" s="2"/>
      <c r="J52" s="37"/>
    </row>
    <row r="53" spans="1:10" x14ac:dyDescent="0.35">
      <c r="A53" s="2"/>
      <c r="B53" s="4"/>
      <c r="C53" s="4"/>
      <c r="D53" s="4"/>
      <c r="E53" s="4"/>
      <c r="F53" s="4"/>
      <c r="G53" s="4"/>
      <c r="H53" s="4"/>
      <c r="I53" s="2"/>
      <c r="J53" s="37"/>
    </row>
    <row r="54" spans="1:10" x14ac:dyDescent="0.35">
      <c r="A54" s="2"/>
      <c r="B54" s="4"/>
      <c r="C54" s="4"/>
      <c r="D54" s="4"/>
      <c r="E54" s="4"/>
      <c r="F54" s="4"/>
      <c r="G54" s="4"/>
      <c r="H54" s="4"/>
      <c r="I54" s="2"/>
      <c r="J54" s="37"/>
    </row>
    <row r="55" spans="1:10" x14ac:dyDescent="0.35">
      <c r="A55" s="2"/>
      <c r="B55" s="4"/>
      <c r="C55" s="4"/>
      <c r="D55" s="4"/>
      <c r="E55" s="4"/>
      <c r="F55" s="4"/>
      <c r="G55" s="4"/>
      <c r="H55" s="4"/>
      <c r="I55" s="2"/>
      <c r="J55" s="37"/>
    </row>
    <row r="56" spans="1:10" x14ac:dyDescent="0.35">
      <c r="A56" s="2"/>
      <c r="B56" s="4"/>
      <c r="C56" s="4"/>
      <c r="D56" s="4"/>
      <c r="E56" s="4"/>
      <c r="F56" s="4"/>
      <c r="G56" s="4"/>
      <c r="H56" s="4"/>
      <c r="I56" s="2"/>
      <c r="J56" s="37"/>
    </row>
    <row r="57" spans="1:10" x14ac:dyDescent="0.35">
      <c r="A57" s="2"/>
      <c r="B57" s="4"/>
      <c r="C57" s="4"/>
      <c r="D57" s="4"/>
      <c r="E57" s="4"/>
      <c r="F57" s="4"/>
      <c r="G57" s="4"/>
      <c r="H57" s="4"/>
      <c r="I57" s="2"/>
      <c r="J57" s="37"/>
    </row>
    <row r="58" spans="1:10" x14ac:dyDescent="0.35">
      <c r="A58" s="2"/>
      <c r="B58" s="4"/>
      <c r="C58" s="4"/>
      <c r="D58" s="4"/>
      <c r="E58" s="4"/>
      <c r="F58" s="4"/>
      <c r="G58" s="4"/>
      <c r="H58" s="4"/>
      <c r="I58" s="2"/>
      <c r="J58" s="37"/>
    </row>
    <row r="59" spans="1:10" x14ac:dyDescent="0.35">
      <c r="A59" s="2"/>
      <c r="B59" s="4"/>
      <c r="C59" s="4"/>
      <c r="D59" s="4"/>
      <c r="E59" s="4"/>
      <c r="F59" s="4"/>
      <c r="G59" s="4"/>
      <c r="H59" s="4"/>
      <c r="I59" s="2"/>
      <c r="J59" s="37"/>
    </row>
    <row r="60" spans="1:10" x14ac:dyDescent="0.35">
      <c r="A60" s="2"/>
      <c r="B60" s="4"/>
      <c r="C60" s="4"/>
      <c r="D60" s="4"/>
      <c r="E60" s="4"/>
      <c r="F60" s="4"/>
      <c r="G60" s="4"/>
      <c r="H60" s="4"/>
      <c r="I60" s="2"/>
      <c r="J60" s="37"/>
    </row>
    <row r="61" spans="1:10" x14ac:dyDescent="0.35">
      <c r="A61" s="2"/>
      <c r="B61" s="4"/>
      <c r="C61" s="4"/>
      <c r="D61" s="4"/>
      <c r="E61" s="4"/>
      <c r="F61" s="4"/>
      <c r="G61" s="4"/>
      <c r="H61" s="4"/>
      <c r="I61" s="2"/>
      <c r="J61" s="37"/>
    </row>
    <row r="62" spans="1:10" x14ac:dyDescent="0.35">
      <c r="A62" s="2"/>
      <c r="B62" s="4"/>
      <c r="C62" s="4"/>
      <c r="D62" s="4"/>
      <c r="E62" s="4"/>
      <c r="F62" s="4"/>
      <c r="G62" s="4"/>
      <c r="H62" s="4"/>
      <c r="I62" s="2"/>
      <c r="J62" s="37"/>
    </row>
    <row r="63" spans="1:10" x14ac:dyDescent="0.35">
      <c r="A63" s="2"/>
      <c r="B63" s="4"/>
      <c r="C63" s="4"/>
      <c r="D63" s="4"/>
      <c r="E63" s="4"/>
      <c r="F63" s="4"/>
      <c r="G63" s="4"/>
      <c r="H63" s="4"/>
      <c r="I63" s="2"/>
      <c r="J63" s="37"/>
    </row>
    <row r="64" spans="1:10" x14ac:dyDescent="0.35">
      <c r="A64" s="37"/>
      <c r="B64" s="38"/>
      <c r="C64" s="38"/>
      <c r="D64" s="38"/>
      <c r="E64" s="38"/>
      <c r="F64" s="38"/>
      <c r="G64" s="38"/>
      <c r="H64" s="38"/>
      <c r="I64" s="38"/>
      <c r="J64" s="37"/>
    </row>
    <row r="65" spans="1:10" ht="15" thickBot="1" x14ac:dyDescent="0.4">
      <c r="A65" s="2"/>
      <c r="B65" s="4"/>
      <c r="C65" s="231" t="s">
        <v>29</v>
      </c>
      <c r="D65" s="231"/>
      <c r="E65" s="231"/>
      <c r="F65" s="1"/>
      <c r="G65" s="1"/>
      <c r="H65" s="1"/>
      <c r="I65" s="47"/>
      <c r="J65" s="37"/>
    </row>
    <row r="66" spans="1:10" x14ac:dyDescent="0.35">
      <c r="A66" s="2"/>
      <c r="B66" s="4"/>
      <c r="C66" s="243" t="s">
        <v>1</v>
      </c>
      <c r="D66" s="232" t="s">
        <v>30</v>
      </c>
      <c r="E66" s="234" t="s">
        <v>31</v>
      </c>
      <c r="F66" s="6"/>
      <c r="G66" s="1"/>
      <c r="H66" s="1"/>
      <c r="I66" s="1"/>
      <c r="J66" s="37"/>
    </row>
    <row r="67" spans="1:10" x14ac:dyDescent="0.35">
      <c r="A67" s="2"/>
      <c r="B67" s="4"/>
      <c r="C67" s="244"/>
      <c r="D67" s="233"/>
      <c r="E67" s="235"/>
      <c r="F67" s="1"/>
      <c r="G67" s="1"/>
      <c r="H67" s="1"/>
      <c r="I67" s="1"/>
      <c r="J67" s="37"/>
    </row>
    <row r="68" spans="1:10" x14ac:dyDescent="0.35">
      <c r="A68" s="2"/>
      <c r="B68" s="4"/>
      <c r="C68" s="20" t="s">
        <v>17</v>
      </c>
      <c r="D68" s="9">
        <f t="shared" ref="D68:D79" si="14">G5</f>
        <v>25</v>
      </c>
      <c r="E68" s="21">
        <f>G36</f>
        <v>0</v>
      </c>
      <c r="F68" s="1"/>
      <c r="G68" s="1"/>
      <c r="H68" s="1"/>
      <c r="I68" s="1"/>
      <c r="J68" s="37"/>
    </row>
    <row r="69" spans="1:10" x14ac:dyDescent="0.35">
      <c r="A69" s="2"/>
      <c r="B69" s="4"/>
      <c r="C69" s="20" t="s">
        <v>3</v>
      </c>
      <c r="D69" s="9">
        <f t="shared" si="14"/>
        <v>47</v>
      </c>
      <c r="E69" s="21">
        <f t="shared" ref="E69:E79" si="15">G37</f>
        <v>0</v>
      </c>
      <c r="F69" s="1"/>
      <c r="G69" s="1"/>
      <c r="H69" s="1"/>
      <c r="I69" s="1"/>
      <c r="J69" s="37"/>
    </row>
    <row r="70" spans="1:10" x14ac:dyDescent="0.35">
      <c r="A70" s="2"/>
      <c r="B70" s="4"/>
      <c r="C70" s="20" t="s">
        <v>4</v>
      </c>
      <c r="D70" s="9">
        <f t="shared" si="14"/>
        <v>9</v>
      </c>
      <c r="E70" s="21">
        <f t="shared" si="15"/>
        <v>0</v>
      </c>
      <c r="F70" s="1"/>
      <c r="G70" s="1"/>
      <c r="H70" s="1"/>
      <c r="I70" s="1"/>
      <c r="J70" s="37"/>
    </row>
    <row r="71" spans="1:10" x14ac:dyDescent="0.35">
      <c r="A71" s="2"/>
      <c r="B71" s="4"/>
      <c r="C71" s="20" t="s">
        <v>5</v>
      </c>
      <c r="D71" s="9">
        <f t="shared" si="14"/>
        <v>57</v>
      </c>
      <c r="E71" s="21">
        <f t="shared" si="15"/>
        <v>0</v>
      </c>
      <c r="F71" s="1"/>
      <c r="G71" s="1"/>
      <c r="H71" s="1"/>
      <c r="I71" s="1"/>
      <c r="J71" s="37"/>
    </row>
    <row r="72" spans="1:10" x14ac:dyDescent="0.35">
      <c r="A72" s="2"/>
      <c r="B72" s="4"/>
      <c r="C72" s="20" t="s">
        <v>6</v>
      </c>
      <c r="D72" s="9">
        <f t="shared" si="14"/>
        <v>111</v>
      </c>
      <c r="E72" s="21">
        <f t="shared" si="15"/>
        <v>0</v>
      </c>
      <c r="F72" s="1"/>
      <c r="G72" s="1"/>
      <c r="H72" s="1"/>
      <c r="I72" s="1"/>
      <c r="J72" s="37"/>
    </row>
    <row r="73" spans="1:10" x14ac:dyDescent="0.35">
      <c r="A73" s="2"/>
      <c r="B73" s="4"/>
      <c r="C73" s="20" t="s">
        <v>7</v>
      </c>
      <c r="D73" s="9">
        <f t="shared" si="14"/>
        <v>60</v>
      </c>
      <c r="E73" s="21">
        <f t="shared" si="15"/>
        <v>0</v>
      </c>
      <c r="F73" s="1"/>
      <c r="G73" s="1"/>
      <c r="H73" s="1"/>
      <c r="I73" s="1"/>
      <c r="J73" s="37"/>
    </row>
    <row r="74" spans="1:10" x14ac:dyDescent="0.35">
      <c r="A74" s="2"/>
      <c r="B74" s="4"/>
      <c r="C74" s="20" t="s">
        <v>8</v>
      </c>
      <c r="D74" s="9">
        <f t="shared" si="14"/>
        <v>70</v>
      </c>
      <c r="E74" s="21">
        <f t="shared" si="15"/>
        <v>0</v>
      </c>
      <c r="F74" s="1"/>
      <c r="G74" s="1"/>
      <c r="H74" s="1"/>
      <c r="I74" s="1"/>
      <c r="J74" s="37"/>
    </row>
    <row r="75" spans="1:10" x14ac:dyDescent="0.35">
      <c r="A75" s="2"/>
      <c r="B75" s="4"/>
      <c r="C75" s="20" t="s">
        <v>9</v>
      </c>
      <c r="D75" s="9">
        <f t="shared" si="14"/>
        <v>110</v>
      </c>
      <c r="E75" s="21">
        <f t="shared" si="15"/>
        <v>0</v>
      </c>
      <c r="F75" s="1"/>
      <c r="G75" s="1"/>
      <c r="H75" s="1"/>
      <c r="I75" s="1"/>
      <c r="J75" s="37"/>
    </row>
    <row r="76" spans="1:10" x14ac:dyDescent="0.35">
      <c r="A76" s="2"/>
      <c r="B76" s="4"/>
      <c r="C76" s="20" t="s">
        <v>10</v>
      </c>
      <c r="D76" s="9">
        <f t="shared" si="14"/>
        <v>90</v>
      </c>
      <c r="E76" s="21">
        <f t="shared" si="15"/>
        <v>0</v>
      </c>
      <c r="F76" s="1"/>
      <c r="G76" s="1"/>
      <c r="H76" s="1"/>
      <c r="I76" s="1"/>
      <c r="J76" s="37"/>
    </row>
    <row r="77" spans="1:10" x14ac:dyDescent="0.35">
      <c r="A77" s="2"/>
      <c r="B77" s="4"/>
      <c r="C77" s="20" t="s">
        <v>11</v>
      </c>
      <c r="D77" s="9">
        <f t="shared" si="14"/>
        <v>68</v>
      </c>
      <c r="E77" s="21">
        <f t="shared" si="15"/>
        <v>0</v>
      </c>
      <c r="F77" s="1"/>
      <c r="G77" s="1"/>
      <c r="H77" s="1"/>
      <c r="I77" s="1"/>
      <c r="J77" s="37"/>
    </row>
    <row r="78" spans="1:10" x14ac:dyDescent="0.35">
      <c r="A78" s="2"/>
      <c r="B78" s="4"/>
      <c r="C78" s="20" t="s">
        <v>12</v>
      </c>
      <c r="D78" s="9">
        <f t="shared" si="14"/>
        <v>65</v>
      </c>
      <c r="E78" s="21">
        <f t="shared" si="15"/>
        <v>0</v>
      </c>
      <c r="F78" s="1"/>
      <c r="G78" s="1"/>
      <c r="H78" s="1"/>
      <c r="I78" s="1"/>
      <c r="J78" s="37"/>
    </row>
    <row r="79" spans="1:10" ht="15" thickBot="1" x14ac:dyDescent="0.4">
      <c r="A79" s="2"/>
      <c r="B79" s="4"/>
      <c r="C79" s="22" t="s">
        <v>13</v>
      </c>
      <c r="D79" s="23">
        <f t="shared" si="14"/>
        <v>46</v>
      </c>
      <c r="E79" s="24">
        <f t="shared" si="15"/>
        <v>0</v>
      </c>
      <c r="F79" s="1"/>
      <c r="G79" s="1"/>
      <c r="H79" s="1"/>
      <c r="I79" s="1"/>
      <c r="J79" s="37"/>
    </row>
    <row r="80" spans="1:10" x14ac:dyDescent="0.35">
      <c r="A80" s="2"/>
      <c r="B80" s="4"/>
      <c r="C80" s="1"/>
      <c r="D80" s="1"/>
      <c r="E80" s="1"/>
      <c r="F80" s="1"/>
      <c r="G80" s="1"/>
      <c r="H80" s="1"/>
      <c r="I80" s="1"/>
      <c r="J80" s="37"/>
    </row>
    <row r="81" spans="1:10" x14ac:dyDescent="0.35">
      <c r="A81" s="2"/>
      <c r="B81" s="4"/>
      <c r="C81" s="1"/>
      <c r="D81" s="1"/>
      <c r="E81" s="1"/>
      <c r="F81" s="1"/>
      <c r="G81" s="1"/>
      <c r="H81" s="1"/>
      <c r="I81" s="1"/>
      <c r="J81" s="37"/>
    </row>
    <row r="82" spans="1:10" x14ac:dyDescent="0.35">
      <c r="A82" s="2"/>
      <c r="B82" s="4"/>
      <c r="C82" s="4"/>
      <c r="D82" s="4"/>
      <c r="E82" s="4"/>
      <c r="F82" s="4"/>
      <c r="G82" s="4"/>
      <c r="H82" s="4"/>
      <c r="I82" s="4"/>
      <c r="J82" s="37"/>
    </row>
    <row r="83" spans="1:10" x14ac:dyDescent="0.35">
      <c r="A83" s="3"/>
      <c r="B83" s="3"/>
      <c r="C83" s="3"/>
      <c r="D83" s="3"/>
      <c r="E83" s="3"/>
      <c r="F83" s="3"/>
      <c r="G83" s="3"/>
      <c r="H83" s="3"/>
      <c r="I83" s="3"/>
      <c r="J83" s="37"/>
    </row>
    <row r="84" spans="1:10" x14ac:dyDescent="0.35">
      <c r="A84" s="3"/>
      <c r="B84" s="35"/>
      <c r="C84" s="35"/>
      <c r="D84" s="35"/>
      <c r="E84" s="35"/>
      <c r="F84" s="35"/>
      <c r="G84" s="35"/>
      <c r="H84" s="35"/>
      <c r="I84" s="35"/>
      <c r="J84" s="37"/>
    </row>
    <row r="85" spans="1:10" x14ac:dyDescent="0.35">
      <c r="A85" s="3"/>
      <c r="B85" s="35"/>
      <c r="C85" s="35"/>
      <c r="D85" s="35"/>
      <c r="E85" s="35"/>
      <c r="F85" s="35"/>
      <c r="G85" s="35"/>
      <c r="H85" s="35"/>
      <c r="I85" s="35"/>
      <c r="J85" s="37"/>
    </row>
    <row r="86" spans="1:10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7"/>
    </row>
    <row r="87" spans="1:10" x14ac:dyDescent="0.35">
      <c r="J87" s="37"/>
    </row>
    <row r="88" spans="1:10" x14ac:dyDescent="0.35">
      <c r="J88" s="37"/>
    </row>
    <row r="89" spans="1:10" x14ac:dyDescent="0.35">
      <c r="J89" s="37"/>
    </row>
    <row r="90" spans="1:10" x14ac:dyDescent="0.35">
      <c r="J90" s="37"/>
    </row>
    <row r="91" spans="1:10" x14ac:dyDescent="0.35">
      <c r="J91" s="37"/>
    </row>
    <row r="92" spans="1:10" x14ac:dyDescent="0.35">
      <c r="J92" s="37"/>
    </row>
    <row r="93" spans="1:10" x14ac:dyDescent="0.35">
      <c r="J93" s="37"/>
    </row>
    <row r="94" spans="1:10" x14ac:dyDescent="0.35">
      <c r="J94" s="37"/>
    </row>
    <row r="95" spans="1:10" x14ac:dyDescent="0.35">
      <c r="J95" s="37"/>
    </row>
    <row r="96" spans="1:10" x14ac:dyDescent="0.35">
      <c r="J96" s="37"/>
    </row>
    <row r="97" spans="1:10" x14ac:dyDescent="0.35">
      <c r="J97" s="37"/>
    </row>
    <row r="98" spans="1:10" x14ac:dyDescent="0.35">
      <c r="J98" s="37"/>
    </row>
    <row r="99" spans="1:10" x14ac:dyDescent="0.35">
      <c r="J99" s="37"/>
    </row>
    <row r="100" spans="1:10" x14ac:dyDescent="0.35">
      <c r="A100" s="37"/>
      <c r="B100" s="38"/>
      <c r="C100" s="38"/>
      <c r="D100" s="38"/>
      <c r="E100" s="38"/>
      <c r="F100" s="38"/>
      <c r="G100" s="38"/>
      <c r="H100" s="38"/>
      <c r="I100" s="38"/>
      <c r="J100" s="37"/>
    </row>
  </sheetData>
  <mergeCells count="16">
    <mergeCell ref="AA5:AA11"/>
    <mergeCell ref="AA13:AA19"/>
    <mergeCell ref="L5:L11"/>
    <mergeCell ref="L13:L19"/>
    <mergeCell ref="O3:R3"/>
    <mergeCell ref="S3:V3"/>
    <mergeCell ref="W3:Z3"/>
    <mergeCell ref="M2:Z2"/>
    <mergeCell ref="D3:G3"/>
    <mergeCell ref="D34:G34"/>
    <mergeCell ref="C66:C67"/>
    <mergeCell ref="D66:D67"/>
    <mergeCell ref="E66:E67"/>
    <mergeCell ref="C5:C17"/>
    <mergeCell ref="C36:C48"/>
    <mergeCell ref="C65:E65"/>
  </mergeCells>
  <printOptions horizontalCentered="1" verticalCentered="1"/>
  <pageMargins left="0.7" right="0.7" top="0.75" bottom="0.75" header="0.3" footer="0.3"/>
  <pageSetup scale="97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6"/>
  <sheetViews>
    <sheetView showGridLines="0" zoomScale="82" zoomScaleNormal="82" workbookViewId="0">
      <selection activeCell="S20" sqref="S20"/>
    </sheetView>
  </sheetViews>
  <sheetFormatPr baseColWidth="10" defaultColWidth="9.1796875" defaultRowHeight="14.5" x14ac:dyDescent="0.35"/>
  <cols>
    <col min="1" max="1" width="4.26953125" customWidth="1"/>
    <col min="2" max="2" width="4.453125" customWidth="1"/>
    <col min="3" max="7" width="19.81640625" customWidth="1"/>
    <col min="8" max="8" width="10.7265625" customWidth="1"/>
    <col min="9" max="9" width="13.54296875" customWidth="1"/>
    <col min="10" max="10" width="12.1796875" customWidth="1"/>
    <col min="11" max="11" width="9.7265625" style="7" customWidth="1"/>
    <col min="13" max="13" width="10.453125" style="98" customWidth="1"/>
    <col min="14" max="15" width="9.1796875" style="98"/>
    <col min="17" max="17" width="3.26953125" customWidth="1"/>
    <col min="19" max="19" width="12.26953125" customWidth="1"/>
    <col min="20" max="20" width="24.81640625" customWidth="1"/>
    <col min="21" max="21" width="20.1796875" style="102" customWidth="1"/>
    <col min="22" max="22" width="12.453125" bestFit="1" customWidth="1"/>
    <col min="23" max="23" width="14" bestFit="1" customWidth="1"/>
    <col min="24" max="24" width="7.54296875" bestFit="1" customWidth="1"/>
    <col min="25" max="25" width="5.54296875" bestFit="1" customWidth="1"/>
    <col min="26" max="26" width="10.54296875" customWidth="1"/>
    <col min="27" max="27" width="16.54296875" customWidth="1"/>
    <col min="29" max="29" width="32.26953125" bestFit="1" customWidth="1"/>
    <col min="30" max="30" width="13.54296875" customWidth="1"/>
  </cols>
  <sheetData>
    <row r="1" spans="1:33" ht="18.5" x14ac:dyDescent="0.45">
      <c r="B1" s="2"/>
      <c r="C1" s="2"/>
      <c r="D1" s="3"/>
      <c r="E1" s="3"/>
      <c r="F1" s="3"/>
      <c r="G1" s="3"/>
      <c r="H1" s="3"/>
      <c r="I1" s="3"/>
      <c r="J1" s="2"/>
      <c r="T1" s="262" t="s">
        <v>86</v>
      </c>
      <c r="U1" s="262"/>
      <c r="V1" s="262"/>
      <c r="W1" s="262"/>
      <c r="X1" s="262"/>
      <c r="Y1" s="262"/>
      <c r="Z1" s="262"/>
    </row>
    <row r="2" spans="1:33" ht="11.25" customHeight="1" thickBot="1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L2" s="37"/>
      <c r="M2" s="37"/>
      <c r="N2" s="37"/>
      <c r="O2" s="37"/>
      <c r="P2" s="37"/>
      <c r="Q2" s="37"/>
    </row>
    <row r="3" spans="1:33" ht="19.5" customHeight="1" x14ac:dyDescent="0.35">
      <c r="A3" s="2"/>
      <c r="B3" s="2"/>
      <c r="C3" s="2"/>
      <c r="D3" s="2"/>
      <c r="E3" s="2"/>
      <c r="F3" s="3"/>
      <c r="G3" s="2"/>
      <c r="H3" s="2"/>
      <c r="I3" s="2"/>
      <c r="J3" s="2"/>
      <c r="K3"/>
      <c r="Q3" s="37"/>
      <c r="S3" s="121" t="s">
        <v>87</v>
      </c>
      <c r="T3" s="122" t="s">
        <v>82</v>
      </c>
      <c r="U3" s="122" t="s">
        <v>75</v>
      </c>
      <c r="V3" s="122" t="s">
        <v>83</v>
      </c>
      <c r="W3" s="122" t="s">
        <v>57</v>
      </c>
      <c r="X3" s="122" t="s">
        <v>58</v>
      </c>
      <c r="Y3" s="122" t="s">
        <v>84</v>
      </c>
      <c r="Z3" s="122" t="s">
        <v>93</v>
      </c>
      <c r="AA3" s="123" t="s">
        <v>92</v>
      </c>
      <c r="AC3" s="261" t="s">
        <v>81</v>
      </c>
      <c r="AD3" s="261"/>
      <c r="AE3" s="261"/>
      <c r="AF3" s="261"/>
      <c r="AG3" s="261"/>
    </row>
    <row r="4" spans="1:33" ht="18.75" customHeight="1" thickBot="1" x14ac:dyDescent="0.4">
      <c r="A4" s="2"/>
      <c r="B4" s="2"/>
      <c r="C4" s="3"/>
      <c r="D4" s="237" t="s">
        <v>33</v>
      </c>
      <c r="E4" s="237"/>
      <c r="F4" s="237"/>
      <c r="G4" s="237"/>
      <c r="H4" s="4"/>
      <c r="I4" s="2"/>
      <c r="J4" s="2"/>
      <c r="K4"/>
      <c r="Q4" s="37"/>
      <c r="S4" s="263" t="s">
        <v>39</v>
      </c>
      <c r="T4" s="157" t="s">
        <v>65</v>
      </c>
      <c r="U4" s="157"/>
      <c r="V4" s="158"/>
      <c r="W4" s="142">
        <f t="shared" ref="W4:W10" si="0">AD15</f>
        <v>2.63</v>
      </c>
      <c r="X4" s="143">
        <f>V4*W4</f>
        <v>0</v>
      </c>
      <c r="Y4" s="144">
        <v>21</v>
      </c>
      <c r="Z4" s="143">
        <f>(X4*Y4)/1000</f>
        <v>0</v>
      </c>
      <c r="AA4" s="264">
        <f>SUM(Z4:Z10)</f>
        <v>0</v>
      </c>
      <c r="AC4" s="114" t="s">
        <v>73</v>
      </c>
      <c r="AD4" s="115" t="s">
        <v>74</v>
      </c>
      <c r="AE4" s="116"/>
      <c r="AF4" s="117"/>
      <c r="AG4" s="117"/>
    </row>
    <row r="5" spans="1:33" ht="26.25" customHeight="1" x14ac:dyDescent="0.35">
      <c r="A5" s="2"/>
      <c r="B5" s="4"/>
      <c r="C5" s="10"/>
      <c r="D5" s="25" t="s">
        <v>1</v>
      </c>
      <c r="E5" s="31" t="s">
        <v>32</v>
      </c>
      <c r="F5" s="31" t="s">
        <v>36</v>
      </c>
      <c r="G5" s="87" t="s">
        <v>37</v>
      </c>
      <c r="H5" s="90" t="s">
        <v>62</v>
      </c>
      <c r="I5" s="2"/>
      <c r="K5" s="86" t="s">
        <v>49</v>
      </c>
      <c r="L5" s="86"/>
      <c r="M5" s="86"/>
      <c r="N5"/>
      <c r="O5"/>
      <c r="Q5" s="37"/>
      <c r="S5" s="263"/>
      <c r="T5" s="157" t="s">
        <v>66</v>
      </c>
      <c r="U5" s="157"/>
      <c r="V5" s="142"/>
      <c r="W5" s="142">
        <f t="shared" si="0"/>
        <v>4.38</v>
      </c>
      <c r="X5" s="143">
        <f>U5*W5</f>
        <v>0</v>
      </c>
      <c r="Y5" s="144">
        <v>21</v>
      </c>
      <c r="Z5" s="143">
        <f>(X5*Y5)/1000</f>
        <v>0</v>
      </c>
      <c r="AA5" s="264"/>
      <c r="AC5" s="118" t="s">
        <v>65</v>
      </c>
      <c r="AD5" s="117">
        <v>2.63</v>
      </c>
      <c r="AE5" s="117"/>
      <c r="AF5" s="117"/>
      <c r="AG5" s="117"/>
    </row>
    <row r="6" spans="1:33" x14ac:dyDescent="0.35">
      <c r="A6" s="2"/>
      <c r="B6" s="4"/>
      <c r="C6" s="239"/>
      <c r="D6" s="33" t="s">
        <v>2</v>
      </c>
      <c r="E6" s="30"/>
      <c r="F6" s="13"/>
      <c r="G6" s="88">
        <f t="shared" ref="G6:G17" si="1">IF(F6=0,0,(E6/F6))</f>
        <v>0</v>
      </c>
      <c r="H6" s="91">
        <f>4.38*F6*21/1000</f>
        <v>0</v>
      </c>
      <c r="I6" s="2"/>
      <c r="K6" s="86" t="s">
        <v>50</v>
      </c>
      <c r="L6" s="86"/>
      <c r="M6" s="86">
        <v>4.38</v>
      </c>
      <c r="N6"/>
      <c r="O6"/>
      <c r="Q6" s="37"/>
      <c r="S6" s="263"/>
      <c r="T6" s="157" t="s">
        <v>76</v>
      </c>
      <c r="U6" s="157"/>
      <c r="V6" s="142"/>
      <c r="W6" s="142">
        <f t="shared" si="0"/>
        <v>0.876</v>
      </c>
      <c r="X6" s="143">
        <f>V6*W6</f>
        <v>0</v>
      </c>
      <c r="Y6" s="144">
        <v>21</v>
      </c>
      <c r="Z6" s="143">
        <f>(X6*Y6)/1000</f>
        <v>0</v>
      </c>
      <c r="AA6" s="264"/>
      <c r="AC6" s="118" t="s">
        <v>69</v>
      </c>
      <c r="AD6" s="117">
        <v>4.38</v>
      </c>
      <c r="AE6" s="117"/>
      <c r="AF6" s="117"/>
      <c r="AG6" s="117"/>
    </row>
    <row r="7" spans="1:33" ht="15" customHeight="1" x14ac:dyDescent="0.35">
      <c r="A7" s="2"/>
      <c r="B7" s="4"/>
      <c r="C7" s="239"/>
      <c r="D7" s="14" t="s">
        <v>3</v>
      </c>
      <c r="E7" s="30"/>
      <c r="F7" s="13"/>
      <c r="G7" s="88">
        <f t="shared" si="1"/>
        <v>0</v>
      </c>
      <c r="H7" s="91">
        <f t="shared" ref="H7:H17" si="2">4.38*F7*21/1000</f>
        <v>0</v>
      </c>
      <c r="I7" s="2"/>
      <c r="J7" s="49" t="s">
        <v>63</v>
      </c>
      <c r="K7"/>
      <c r="M7" s="259" t="s">
        <v>53</v>
      </c>
      <c r="N7" s="260"/>
      <c r="O7" s="260"/>
      <c r="Q7" s="37"/>
      <c r="S7" s="263"/>
      <c r="T7" s="157" t="s">
        <v>67</v>
      </c>
      <c r="U7" s="157"/>
      <c r="V7" s="142"/>
      <c r="W7" s="142">
        <f t="shared" si="0"/>
        <v>0.2</v>
      </c>
      <c r="X7" s="143">
        <f>V7*W7</f>
        <v>0</v>
      </c>
      <c r="Y7" s="144">
        <v>21</v>
      </c>
      <c r="Z7" s="143">
        <f>(X7*Y7)/1000</f>
        <v>0</v>
      </c>
      <c r="AA7" s="264"/>
      <c r="AC7" s="118" t="s">
        <v>70</v>
      </c>
      <c r="AD7" s="117">
        <v>0.876</v>
      </c>
      <c r="AE7" s="117"/>
      <c r="AF7" s="117"/>
      <c r="AG7" s="117"/>
    </row>
    <row r="8" spans="1:33" ht="15" customHeight="1" x14ac:dyDescent="0.35">
      <c r="A8" s="2"/>
      <c r="B8" s="4"/>
      <c r="C8" s="239"/>
      <c r="D8" s="14" t="s">
        <v>4</v>
      </c>
      <c r="E8" s="30"/>
      <c r="F8" s="13"/>
      <c r="G8" s="88">
        <f t="shared" si="1"/>
        <v>0</v>
      </c>
      <c r="H8" s="91">
        <f t="shared" si="2"/>
        <v>0</v>
      </c>
      <c r="I8" s="2"/>
      <c r="K8" s="258" t="s">
        <v>52</v>
      </c>
      <c r="L8" s="258"/>
      <c r="M8" s="258"/>
      <c r="N8" s="258">
        <v>21</v>
      </c>
      <c r="O8" s="258"/>
      <c r="Q8" s="37"/>
      <c r="S8" s="263"/>
      <c r="T8" s="159" t="s">
        <v>77</v>
      </c>
      <c r="U8" s="159"/>
      <c r="V8" s="142"/>
      <c r="W8" s="142">
        <f t="shared" si="0"/>
        <v>0.2</v>
      </c>
      <c r="X8" s="143">
        <f>V8*W8</f>
        <v>0</v>
      </c>
      <c r="Y8" s="144">
        <v>21</v>
      </c>
      <c r="Z8" s="143">
        <f>(X8*Y8)/1000</f>
        <v>0</v>
      </c>
      <c r="AA8" s="264"/>
      <c r="AC8" s="118" t="s">
        <v>67</v>
      </c>
      <c r="AD8" s="117">
        <v>0.2</v>
      </c>
      <c r="AE8" s="117"/>
      <c r="AF8" s="117"/>
      <c r="AG8" s="117"/>
    </row>
    <row r="9" spans="1:33" ht="15" customHeight="1" x14ac:dyDescent="0.35">
      <c r="A9" s="2"/>
      <c r="B9" s="4"/>
      <c r="C9" s="239"/>
      <c r="D9" s="14" t="s">
        <v>5</v>
      </c>
      <c r="E9" s="30"/>
      <c r="F9" s="13"/>
      <c r="G9" s="88">
        <f t="shared" si="1"/>
        <v>0</v>
      </c>
      <c r="H9" s="91">
        <f t="shared" si="2"/>
        <v>0</v>
      </c>
      <c r="I9" s="2"/>
      <c r="K9" s="259" t="s">
        <v>53</v>
      </c>
      <c r="L9" s="260"/>
      <c r="M9" s="260"/>
      <c r="N9"/>
      <c r="O9"/>
      <c r="Q9" s="37"/>
      <c r="S9" s="263"/>
      <c r="T9" s="159" t="s">
        <v>78</v>
      </c>
      <c r="U9" s="159"/>
      <c r="V9" s="142"/>
      <c r="W9" s="142">
        <f t="shared" si="0"/>
        <v>0.05</v>
      </c>
      <c r="X9" s="143">
        <f t="shared" ref="X9:X17" si="3">V9*W9</f>
        <v>0</v>
      </c>
      <c r="Y9" s="144">
        <v>21</v>
      </c>
      <c r="Z9" s="143">
        <f t="shared" ref="Z9:Z17" si="4">(X9*Y9)/1000</f>
        <v>0</v>
      </c>
      <c r="AA9" s="264"/>
      <c r="AC9" s="118" t="s">
        <v>71</v>
      </c>
      <c r="AD9" s="117">
        <v>0.2</v>
      </c>
      <c r="AE9" s="117"/>
      <c r="AF9" s="117"/>
      <c r="AG9" s="117"/>
    </row>
    <row r="10" spans="1:33" ht="15" customHeight="1" x14ac:dyDescent="0.35">
      <c r="A10" s="2"/>
      <c r="B10" s="4"/>
      <c r="C10" s="239"/>
      <c r="D10" s="14" t="s">
        <v>6</v>
      </c>
      <c r="E10" s="30"/>
      <c r="F10" s="13"/>
      <c r="G10" s="88">
        <f t="shared" si="1"/>
        <v>0</v>
      </c>
      <c r="H10" s="91">
        <f t="shared" si="2"/>
        <v>0</v>
      </c>
      <c r="I10" s="2"/>
      <c r="J10" s="2"/>
      <c r="K10"/>
      <c r="Q10" s="37"/>
      <c r="S10" s="263"/>
      <c r="T10" s="157" t="s">
        <v>72</v>
      </c>
      <c r="U10" s="157"/>
      <c r="V10" s="142"/>
      <c r="W10" s="142">
        <f t="shared" si="0"/>
        <v>2.5000000000000001E-2</v>
      </c>
      <c r="X10" s="143">
        <f t="shared" si="3"/>
        <v>0</v>
      </c>
      <c r="Y10" s="144">
        <v>21</v>
      </c>
      <c r="Z10" s="143">
        <f t="shared" si="4"/>
        <v>0</v>
      </c>
      <c r="AA10" s="264"/>
      <c r="AC10" s="118" t="s">
        <v>79</v>
      </c>
      <c r="AD10" s="117">
        <v>0.05</v>
      </c>
      <c r="AE10" s="117"/>
      <c r="AF10" s="117"/>
      <c r="AG10" s="117"/>
    </row>
    <row r="11" spans="1:33" ht="15" customHeight="1" x14ac:dyDescent="0.35">
      <c r="A11" s="2"/>
      <c r="B11" s="4"/>
      <c r="C11" s="239"/>
      <c r="D11" s="14" t="s">
        <v>7</v>
      </c>
      <c r="E11" s="30"/>
      <c r="F11" s="13"/>
      <c r="G11" s="88">
        <f t="shared" si="1"/>
        <v>0</v>
      </c>
      <c r="H11" s="91">
        <f t="shared" si="2"/>
        <v>0</v>
      </c>
      <c r="I11" s="2"/>
      <c r="J11" s="2"/>
      <c r="K11"/>
      <c r="Q11" s="37"/>
      <c r="S11" s="265" t="s">
        <v>40</v>
      </c>
      <c r="T11" s="150" t="s">
        <v>65</v>
      </c>
      <c r="U11" s="150"/>
      <c r="V11" s="151"/>
      <c r="W11" s="146">
        <f t="shared" ref="W11:W17" si="5">AD25</f>
        <v>2.63</v>
      </c>
      <c r="X11" s="147">
        <f t="shared" si="3"/>
        <v>0</v>
      </c>
      <c r="Y11" s="148">
        <v>21</v>
      </c>
      <c r="Z11" s="147">
        <f t="shared" si="4"/>
        <v>0</v>
      </c>
      <c r="AA11" s="267">
        <f>SUM(Z11:Z17)</f>
        <v>0</v>
      </c>
      <c r="AC11" s="118" t="s">
        <v>72</v>
      </c>
      <c r="AD11" s="117">
        <v>2.5000000000000001E-2</v>
      </c>
      <c r="AE11" s="117"/>
      <c r="AF11" s="117"/>
      <c r="AG11" s="117"/>
    </row>
    <row r="12" spans="1:33" ht="15" customHeight="1" x14ac:dyDescent="0.35">
      <c r="A12" s="2"/>
      <c r="B12" s="4"/>
      <c r="C12" s="239"/>
      <c r="D12" s="14" t="s">
        <v>8</v>
      </c>
      <c r="E12" s="30"/>
      <c r="F12" s="13"/>
      <c r="G12" s="88">
        <f t="shared" si="1"/>
        <v>0</v>
      </c>
      <c r="H12" s="91">
        <f t="shared" si="2"/>
        <v>0</v>
      </c>
      <c r="I12" s="2"/>
      <c r="J12" s="2"/>
      <c r="K12"/>
      <c r="Q12" s="37"/>
      <c r="S12" s="265"/>
      <c r="T12" s="150" t="s">
        <v>66</v>
      </c>
      <c r="U12" s="150"/>
      <c r="V12" s="146"/>
      <c r="W12" s="146">
        <f t="shared" si="5"/>
        <v>4.38</v>
      </c>
      <c r="X12" s="147">
        <f t="shared" si="3"/>
        <v>0</v>
      </c>
      <c r="Y12" s="148">
        <v>21</v>
      </c>
      <c r="Z12" s="147">
        <f t="shared" si="4"/>
        <v>0</v>
      </c>
      <c r="AA12" s="267"/>
    </row>
    <row r="13" spans="1:33" ht="15" customHeight="1" x14ac:dyDescent="0.35">
      <c r="A13" s="2"/>
      <c r="B13" s="4"/>
      <c r="C13" s="239"/>
      <c r="D13" s="14" t="s">
        <v>9</v>
      </c>
      <c r="E13" s="30"/>
      <c r="F13" s="13"/>
      <c r="G13" s="88">
        <f t="shared" si="1"/>
        <v>0</v>
      </c>
      <c r="H13" s="91">
        <f t="shared" si="2"/>
        <v>0</v>
      </c>
      <c r="I13" s="2"/>
      <c r="J13" s="2"/>
      <c r="K13"/>
      <c r="Q13" s="37"/>
      <c r="S13" s="265"/>
      <c r="T13" s="150" t="s">
        <v>76</v>
      </c>
      <c r="U13" s="150"/>
      <c r="V13" s="146"/>
      <c r="W13" s="146">
        <f t="shared" si="5"/>
        <v>0.876</v>
      </c>
      <c r="X13" s="147">
        <f t="shared" si="3"/>
        <v>0</v>
      </c>
      <c r="Y13" s="148">
        <v>21</v>
      </c>
      <c r="Z13" s="147">
        <f t="shared" si="4"/>
        <v>0</v>
      </c>
      <c r="AA13" s="267"/>
      <c r="AC13" s="269" t="s">
        <v>68</v>
      </c>
      <c r="AD13" s="269"/>
      <c r="AE13" s="269"/>
      <c r="AF13" s="269"/>
      <c r="AG13" s="269"/>
    </row>
    <row r="14" spans="1:33" ht="15" customHeight="1" x14ac:dyDescent="0.35">
      <c r="A14" s="2"/>
      <c r="B14" s="4"/>
      <c r="C14" s="239"/>
      <c r="D14" s="14" t="s">
        <v>10</v>
      </c>
      <c r="E14" s="30"/>
      <c r="F14" s="13"/>
      <c r="G14" s="88">
        <f t="shared" si="1"/>
        <v>0</v>
      </c>
      <c r="H14" s="91">
        <f t="shared" si="2"/>
        <v>0</v>
      </c>
      <c r="I14" s="2"/>
      <c r="J14" s="2"/>
      <c r="K14"/>
      <c r="Q14" s="37"/>
      <c r="S14" s="265"/>
      <c r="T14" s="150" t="s">
        <v>67</v>
      </c>
      <c r="U14" s="150"/>
      <c r="V14" s="146"/>
      <c r="W14" s="146">
        <f t="shared" si="5"/>
        <v>0.2</v>
      </c>
      <c r="X14" s="147">
        <f t="shared" si="3"/>
        <v>0</v>
      </c>
      <c r="Y14" s="148">
        <v>21</v>
      </c>
      <c r="Z14" s="147">
        <f t="shared" si="4"/>
        <v>0</v>
      </c>
      <c r="AA14" s="267"/>
      <c r="AC14" s="106" t="s">
        <v>73</v>
      </c>
      <c r="AD14" s="107" t="s">
        <v>74</v>
      </c>
      <c r="AE14" s="108"/>
      <c r="AF14" s="85"/>
      <c r="AG14" s="85"/>
    </row>
    <row r="15" spans="1:33" ht="15" customHeight="1" x14ac:dyDescent="0.35">
      <c r="A15" s="2"/>
      <c r="B15" s="4"/>
      <c r="C15" s="239"/>
      <c r="D15" s="14" t="s">
        <v>11</v>
      </c>
      <c r="E15" s="30"/>
      <c r="F15" s="13"/>
      <c r="G15" s="88">
        <f t="shared" si="1"/>
        <v>0</v>
      </c>
      <c r="H15" s="91">
        <f t="shared" si="2"/>
        <v>0</v>
      </c>
      <c r="I15" s="2"/>
      <c r="J15" s="2"/>
      <c r="K15"/>
      <c r="Q15" s="37"/>
      <c r="S15" s="265"/>
      <c r="T15" s="152" t="s">
        <v>77</v>
      </c>
      <c r="U15" s="152"/>
      <c r="V15" s="146"/>
      <c r="W15" s="146">
        <f t="shared" si="5"/>
        <v>0.2</v>
      </c>
      <c r="X15" s="147">
        <f t="shared" si="3"/>
        <v>0</v>
      </c>
      <c r="Y15" s="148">
        <v>21</v>
      </c>
      <c r="Z15" s="147">
        <f t="shared" si="4"/>
        <v>0</v>
      </c>
      <c r="AA15" s="267"/>
      <c r="AC15" s="105" t="s">
        <v>65</v>
      </c>
      <c r="AD15" s="85">
        <v>2.63</v>
      </c>
      <c r="AE15" s="85"/>
      <c r="AF15" s="85"/>
      <c r="AG15" s="85"/>
    </row>
    <row r="16" spans="1:33" ht="15" customHeight="1" x14ac:dyDescent="0.35">
      <c r="A16" s="2"/>
      <c r="B16" s="4"/>
      <c r="C16" s="239"/>
      <c r="D16" s="14" t="s">
        <v>12</v>
      </c>
      <c r="E16" s="30"/>
      <c r="F16" s="13"/>
      <c r="G16" s="88">
        <f t="shared" si="1"/>
        <v>0</v>
      </c>
      <c r="H16" s="91">
        <f t="shared" si="2"/>
        <v>0</v>
      </c>
      <c r="I16" s="2"/>
      <c r="J16" s="2"/>
      <c r="K16"/>
      <c r="Q16" s="37"/>
      <c r="S16" s="265"/>
      <c r="T16" s="152" t="s">
        <v>78</v>
      </c>
      <c r="U16" s="152"/>
      <c r="V16" s="146"/>
      <c r="W16" s="146">
        <f t="shared" si="5"/>
        <v>0.05</v>
      </c>
      <c r="X16" s="147">
        <f t="shared" si="3"/>
        <v>0</v>
      </c>
      <c r="Y16" s="148">
        <v>21</v>
      </c>
      <c r="Z16" s="147">
        <f t="shared" si="4"/>
        <v>0</v>
      </c>
      <c r="AA16" s="267"/>
      <c r="AC16" s="105" t="s">
        <v>69</v>
      </c>
      <c r="AD16" s="85">
        <v>4.38</v>
      </c>
      <c r="AE16" s="85"/>
      <c r="AF16" s="85"/>
      <c r="AG16" s="85"/>
    </row>
    <row r="17" spans="1:33" ht="15" customHeight="1" thickBot="1" x14ac:dyDescent="0.4">
      <c r="A17" s="2"/>
      <c r="B17" s="4"/>
      <c r="C17" s="239"/>
      <c r="D17" s="14" t="s">
        <v>13</v>
      </c>
      <c r="E17" s="30"/>
      <c r="F17" s="13"/>
      <c r="G17" s="88">
        <f t="shared" si="1"/>
        <v>0</v>
      </c>
      <c r="H17" s="91">
        <f t="shared" si="2"/>
        <v>0</v>
      </c>
      <c r="I17" s="2"/>
      <c r="J17" s="2"/>
      <c r="K17"/>
      <c r="Q17" s="37"/>
      <c r="S17" s="266"/>
      <c r="T17" s="153" t="s">
        <v>72</v>
      </c>
      <c r="U17" s="153"/>
      <c r="V17" s="154"/>
      <c r="W17" s="154">
        <f t="shared" si="5"/>
        <v>2.5000000000000001E-2</v>
      </c>
      <c r="X17" s="155">
        <f t="shared" si="3"/>
        <v>0</v>
      </c>
      <c r="Y17" s="156">
        <v>21</v>
      </c>
      <c r="Z17" s="155">
        <f t="shared" si="4"/>
        <v>0</v>
      </c>
      <c r="AA17" s="268"/>
      <c r="AC17" s="105" t="s">
        <v>70</v>
      </c>
      <c r="AD17" s="85">
        <v>0.876</v>
      </c>
      <c r="AE17" s="85"/>
      <c r="AF17" s="85"/>
      <c r="AG17" s="85"/>
    </row>
    <row r="18" spans="1:33" ht="15.75" customHeight="1" thickBot="1" x14ac:dyDescent="0.4">
      <c r="A18" s="2"/>
      <c r="B18" s="4"/>
      <c r="C18" s="239"/>
      <c r="D18" s="16" t="s">
        <v>14</v>
      </c>
      <c r="E18" s="34">
        <f>SUM(E6:E17)</f>
        <v>0</v>
      </c>
      <c r="F18" s="18" t="s">
        <v>15</v>
      </c>
      <c r="G18" s="89">
        <f>AVERAGE(G6:G17)</f>
        <v>0</v>
      </c>
      <c r="H18" s="92">
        <f>SUM(H6:H17)</f>
        <v>0</v>
      </c>
      <c r="I18" s="2"/>
      <c r="J18" s="2"/>
      <c r="K18"/>
      <c r="Q18" s="37"/>
      <c r="AC18" s="105" t="s">
        <v>67</v>
      </c>
      <c r="AD18" s="85">
        <v>0.2</v>
      </c>
      <c r="AE18" s="85"/>
      <c r="AF18" s="85"/>
      <c r="AG18" s="85"/>
    </row>
    <row r="19" spans="1:33" ht="15.75" customHeight="1" x14ac:dyDescent="0.35">
      <c r="A19" s="2"/>
      <c r="B19" s="4"/>
      <c r="C19" s="4"/>
      <c r="D19" s="4"/>
      <c r="E19" s="5"/>
      <c r="F19" s="4"/>
      <c r="G19" s="4"/>
      <c r="H19" s="4"/>
      <c r="I19" s="2"/>
      <c r="J19" s="2"/>
      <c r="K19"/>
      <c r="Q19" s="37"/>
      <c r="U19" s="103"/>
      <c r="W19" s="120" t="s">
        <v>85</v>
      </c>
      <c r="AC19" s="105" t="s">
        <v>71</v>
      </c>
      <c r="AD19" s="85">
        <v>0.2</v>
      </c>
      <c r="AE19" s="85"/>
      <c r="AF19" s="85"/>
      <c r="AG19" s="85"/>
    </row>
    <row r="20" spans="1:33" x14ac:dyDescent="0.35">
      <c r="A20" s="2"/>
      <c r="B20" s="4"/>
      <c r="C20" s="4"/>
      <c r="D20" s="4"/>
      <c r="E20" s="4"/>
      <c r="F20" s="4"/>
      <c r="G20" s="4"/>
      <c r="H20" s="4"/>
      <c r="I20" s="2"/>
      <c r="J20" s="2"/>
      <c r="K20"/>
      <c r="Q20" s="37"/>
      <c r="AC20" s="105" t="s">
        <v>79</v>
      </c>
      <c r="AD20" s="85">
        <v>0.05</v>
      </c>
      <c r="AE20" s="85"/>
      <c r="AF20" s="85"/>
      <c r="AG20" s="85"/>
    </row>
    <row r="21" spans="1:33" x14ac:dyDescent="0.35">
      <c r="A21" s="2"/>
      <c r="B21" s="4"/>
      <c r="C21" s="4"/>
      <c r="D21" s="4"/>
      <c r="E21" s="4"/>
      <c r="F21" s="4"/>
      <c r="G21" s="4"/>
      <c r="H21" s="4"/>
      <c r="I21" s="2"/>
      <c r="J21" s="2"/>
      <c r="K21"/>
      <c r="Q21" s="37"/>
      <c r="AC21" s="105" t="s">
        <v>72</v>
      </c>
      <c r="AD21" s="85">
        <v>2.5000000000000001E-2</v>
      </c>
      <c r="AE21" s="85"/>
      <c r="AF21" s="85"/>
      <c r="AG21" s="85"/>
    </row>
    <row r="22" spans="1:33" ht="15" x14ac:dyDescent="0.25">
      <c r="A22" s="2"/>
      <c r="B22" s="4"/>
      <c r="C22" s="4"/>
      <c r="D22" s="4"/>
      <c r="E22" s="4"/>
      <c r="F22" s="4"/>
      <c r="G22" s="4"/>
      <c r="H22" s="4"/>
      <c r="I22" s="2"/>
      <c r="J22" s="2"/>
      <c r="K22"/>
      <c r="Q22" s="37"/>
    </row>
    <row r="23" spans="1:33" x14ac:dyDescent="0.35">
      <c r="A23" s="2"/>
      <c r="B23" s="4"/>
      <c r="C23" s="4"/>
      <c r="D23" s="4"/>
      <c r="E23" s="4"/>
      <c r="F23" s="4"/>
      <c r="G23" s="4"/>
      <c r="H23" s="4"/>
      <c r="I23" s="2"/>
      <c r="J23" s="2"/>
      <c r="K23"/>
      <c r="Q23" s="37"/>
      <c r="AC23" s="257" t="s">
        <v>80</v>
      </c>
      <c r="AD23" s="257"/>
      <c r="AE23" s="257"/>
      <c r="AF23" s="257"/>
      <c r="AG23" s="257"/>
    </row>
    <row r="24" spans="1:33" x14ac:dyDescent="0.35">
      <c r="A24" s="2"/>
      <c r="B24" s="4"/>
      <c r="C24" s="4"/>
      <c r="D24" s="4"/>
      <c r="E24" s="4"/>
      <c r="F24" s="4"/>
      <c r="G24" s="4"/>
      <c r="H24" s="4"/>
      <c r="I24" s="2"/>
      <c r="J24" s="2"/>
      <c r="K24"/>
      <c r="Q24" s="37"/>
      <c r="AC24" s="109" t="s">
        <v>73</v>
      </c>
      <c r="AD24" s="110" t="s">
        <v>74</v>
      </c>
      <c r="AE24" s="111"/>
      <c r="AF24" s="112"/>
      <c r="AG24" s="112"/>
    </row>
    <row r="25" spans="1:33" ht="15" x14ac:dyDescent="0.25">
      <c r="A25" s="2"/>
      <c r="B25" s="4"/>
      <c r="C25" s="4"/>
      <c r="D25" s="4"/>
      <c r="E25" s="4"/>
      <c r="F25" s="4"/>
      <c r="G25" s="4"/>
      <c r="H25" s="4"/>
      <c r="I25" s="2"/>
      <c r="J25" s="2"/>
      <c r="K25"/>
      <c r="Q25" s="37"/>
      <c r="AC25" s="113" t="s">
        <v>65</v>
      </c>
      <c r="AD25" s="112">
        <v>2.63</v>
      </c>
      <c r="AE25" s="112"/>
      <c r="AF25" s="112"/>
      <c r="AG25" s="112"/>
    </row>
    <row r="26" spans="1:33" x14ac:dyDescent="0.35">
      <c r="A26" s="2"/>
      <c r="B26" s="4"/>
      <c r="C26" s="4"/>
      <c r="D26" s="4"/>
      <c r="E26" s="4"/>
      <c r="F26" s="4"/>
      <c r="G26" s="4"/>
      <c r="H26" s="4"/>
      <c r="I26" s="2"/>
      <c r="J26" s="2"/>
      <c r="K26"/>
      <c r="Q26" s="37"/>
      <c r="AC26" s="113" t="s">
        <v>69</v>
      </c>
      <c r="AD26" s="112">
        <v>4.38</v>
      </c>
      <c r="AE26" s="112"/>
      <c r="AF26" s="112"/>
      <c r="AG26" s="112"/>
    </row>
    <row r="27" spans="1:33" x14ac:dyDescent="0.35">
      <c r="A27" s="2"/>
      <c r="B27" s="4"/>
      <c r="C27" s="4"/>
      <c r="D27" s="4"/>
      <c r="E27" s="4"/>
      <c r="F27" s="4"/>
      <c r="G27" s="4"/>
      <c r="H27" s="4"/>
      <c r="I27" s="2"/>
      <c r="J27" s="2"/>
      <c r="K27"/>
      <c r="Q27" s="37"/>
      <c r="AC27" s="113" t="s">
        <v>70</v>
      </c>
      <c r="AD27" s="112">
        <v>0.876</v>
      </c>
      <c r="AE27" s="112"/>
      <c r="AF27" s="112"/>
      <c r="AG27" s="112"/>
    </row>
    <row r="28" spans="1:33" x14ac:dyDescent="0.35">
      <c r="A28" s="2"/>
      <c r="B28" s="4"/>
      <c r="C28" s="4"/>
      <c r="D28" s="4"/>
      <c r="E28" s="4"/>
      <c r="F28" s="4"/>
      <c r="G28" s="4"/>
      <c r="H28" s="4"/>
      <c r="I28" s="2"/>
      <c r="J28" s="2"/>
      <c r="K28"/>
      <c r="Q28" s="37"/>
      <c r="AC28" s="113" t="s">
        <v>67</v>
      </c>
      <c r="AD28" s="112">
        <v>0.2</v>
      </c>
      <c r="AE28" s="112"/>
      <c r="AF28" s="112"/>
      <c r="AG28" s="112"/>
    </row>
    <row r="29" spans="1:33" x14ac:dyDescent="0.35">
      <c r="A29" s="2"/>
      <c r="B29" s="4"/>
      <c r="C29" s="4"/>
      <c r="D29" s="4"/>
      <c r="E29" s="4"/>
      <c r="F29" s="4"/>
      <c r="G29" s="4"/>
      <c r="H29" s="4"/>
      <c r="I29" s="2"/>
      <c r="J29" s="2"/>
      <c r="K29"/>
      <c r="Q29" s="37"/>
      <c r="AC29" s="113" t="s">
        <v>71</v>
      </c>
      <c r="AD29" s="112">
        <v>0.2</v>
      </c>
      <c r="AE29" s="112"/>
      <c r="AF29" s="112"/>
      <c r="AG29" s="112"/>
    </row>
    <row r="30" spans="1:33" x14ac:dyDescent="0.35">
      <c r="A30" s="2"/>
      <c r="B30" s="4"/>
      <c r="C30" s="4"/>
      <c r="D30" s="4"/>
      <c r="E30" s="4"/>
      <c r="F30" s="4"/>
      <c r="G30" s="4"/>
      <c r="H30" s="4"/>
      <c r="I30" s="2"/>
      <c r="J30" s="2"/>
      <c r="K30"/>
      <c r="Q30" s="37"/>
      <c r="AC30" s="113" t="s">
        <v>79</v>
      </c>
      <c r="AD30" s="112">
        <v>0.05</v>
      </c>
      <c r="AE30" s="112"/>
      <c r="AF30" s="112"/>
      <c r="AG30" s="112"/>
    </row>
    <row r="31" spans="1:33" x14ac:dyDescent="0.35">
      <c r="A31" s="2"/>
      <c r="B31" s="4"/>
      <c r="C31" s="4"/>
      <c r="D31" s="4"/>
      <c r="E31" s="4"/>
      <c r="F31" s="4"/>
      <c r="G31" s="4"/>
      <c r="H31" s="4"/>
      <c r="I31" s="2"/>
      <c r="J31" s="2"/>
      <c r="K31"/>
      <c r="Q31" s="37"/>
      <c r="AC31" s="113" t="s">
        <v>72</v>
      </c>
      <c r="AD31" s="112">
        <v>2.5000000000000001E-2</v>
      </c>
      <c r="AE31" s="112"/>
      <c r="AF31" s="112"/>
      <c r="AG31" s="112"/>
    </row>
    <row r="32" spans="1:33" x14ac:dyDescent="0.35">
      <c r="A32" s="2"/>
      <c r="B32" s="4"/>
      <c r="C32" s="4"/>
      <c r="D32" s="4"/>
      <c r="E32" s="4"/>
      <c r="F32" s="4"/>
      <c r="G32" s="4"/>
      <c r="H32" s="4"/>
      <c r="I32" s="2"/>
      <c r="J32" s="2"/>
      <c r="K32"/>
      <c r="Q32" s="37"/>
      <c r="AC32" s="104"/>
    </row>
    <row r="33" spans="1:17" x14ac:dyDescent="0.35">
      <c r="A33" s="2"/>
      <c r="B33" s="4"/>
      <c r="C33" s="4"/>
      <c r="D33" s="4"/>
      <c r="E33" s="4"/>
      <c r="F33" s="4"/>
      <c r="G33" s="4"/>
      <c r="H33" s="4"/>
      <c r="I33" s="2"/>
      <c r="J33" s="2"/>
      <c r="K33"/>
      <c r="Q33" s="37"/>
    </row>
    <row r="34" spans="1:17" x14ac:dyDescent="0.35">
      <c r="A34" s="2"/>
      <c r="B34" s="4"/>
      <c r="C34" s="4"/>
      <c r="D34" s="4"/>
      <c r="E34" s="4"/>
      <c r="F34" s="4"/>
      <c r="G34" s="4"/>
      <c r="H34" s="4"/>
      <c r="I34" s="2"/>
      <c r="J34" s="2"/>
      <c r="K34"/>
      <c r="Q34" s="37"/>
    </row>
    <row r="35" spans="1:17" x14ac:dyDescent="0.3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9"/>
      <c r="L35" s="37"/>
      <c r="M35" s="37"/>
      <c r="N35" s="37"/>
      <c r="O35" s="37"/>
      <c r="P35" s="37"/>
      <c r="Q35" s="37"/>
    </row>
    <row r="36" spans="1:17" x14ac:dyDescent="0.35">
      <c r="A36" s="2"/>
      <c r="B36" s="3"/>
      <c r="C36" s="3"/>
      <c r="D36" s="3"/>
      <c r="E36" s="3"/>
      <c r="F36" s="3"/>
      <c r="G36" s="3"/>
      <c r="H36" s="3"/>
      <c r="I36" s="3"/>
      <c r="J36" s="2"/>
      <c r="Q36" s="37"/>
    </row>
    <row r="37" spans="1:17" x14ac:dyDescent="0.35">
      <c r="A37" s="2"/>
      <c r="B37" s="3"/>
      <c r="C37" s="3"/>
      <c r="D37" s="3"/>
      <c r="E37" s="3"/>
      <c r="F37" s="3"/>
      <c r="G37" s="2"/>
      <c r="H37" s="2"/>
      <c r="I37" s="2"/>
      <c r="J37" s="2"/>
      <c r="K37"/>
      <c r="Q37" s="37"/>
    </row>
    <row r="38" spans="1:17" ht="16" thickBot="1" x14ac:dyDescent="0.4">
      <c r="A38" s="2"/>
      <c r="B38" s="4"/>
      <c r="D38" s="238" t="s">
        <v>34</v>
      </c>
      <c r="E38" s="238"/>
      <c r="F38" s="238"/>
      <c r="G38" s="238"/>
      <c r="H38" s="4"/>
      <c r="I38" s="2"/>
      <c r="J38" s="2"/>
      <c r="K38"/>
      <c r="Q38" s="37"/>
    </row>
    <row r="39" spans="1:17" x14ac:dyDescent="0.35">
      <c r="A39" s="2"/>
      <c r="B39" s="4"/>
      <c r="C39" s="10"/>
      <c r="D39" s="25" t="s">
        <v>1</v>
      </c>
      <c r="E39" s="31" t="s">
        <v>32</v>
      </c>
      <c r="F39" s="31" t="s">
        <v>36</v>
      </c>
      <c r="G39" s="87" t="s">
        <v>38</v>
      </c>
      <c r="H39" s="90" t="s">
        <v>48</v>
      </c>
      <c r="I39" s="2"/>
      <c r="J39" s="2"/>
      <c r="K39"/>
      <c r="Q39" s="37"/>
    </row>
    <row r="40" spans="1:17" x14ac:dyDescent="0.35">
      <c r="A40" s="2"/>
      <c r="B40" s="4"/>
      <c r="C40" s="239"/>
      <c r="D40" s="33" t="s">
        <v>2</v>
      </c>
      <c r="E40" s="30"/>
      <c r="F40" s="13"/>
      <c r="G40" s="88">
        <f t="shared" ref="G40:G51" si="6">IF(F40=0,0,(E40/F40))</f>
        <v>0</v>
      </c>
      <c r="H40" s="93">
        <f>4.38*F40*21/1000</f>
        <v>0</v>
      </c>
      <c r="I40" s="2"/>
      <c r="J40" s="2"/>
      <c r="K40"/>
      <c r="Q40" s="37"/>
    </row>
    <row r="41" spans="1:17" x14ac:dyDescent="0.35">
      <c r="A41" s="2"/>
      <c r="B41" s="4"/>
      <c r="C41" s="239"/>
      <c r="D41" s="14" t="s">
        <v>3</v>
      </c>
      <c r="E41" s="30"/>
      <c r="F41" s="13"/>
      <c r="G41" s="88">
        <f t="shared" si="6"/>
        <v>0</v>
      </c>
      <c r="H41" s="93">
        <f t="shared" ref="H41:H51" si="7">4.38*F41*21/1000</f>
        <v>0</v>
      </c>
      <c r="I41" s="2"/>
      <c r="J41" s="2"/>
      <c r="K41"/>
      <c r="Q41" s="37"/>
    </row>
    <row r="42" spans="1:17" x14ac:dyDescent="0.35">
      <c r="A42" s="2"/>
      <c r="B42" s="4"/>
      <c r="C42" s="239"/>
      <c r="D42" s="14" t="s">
        <v>4</v>
      </c>
      <c r="E42" s="30"/>
      <c r="F42" s="13"/>
      <c r="G42" s="88">
        <f t="shared" si="6"/>
        <v>0</v>
      </c>
      <c r="H42" s="93">
        <f t="shared" si="7"/>
        <v>0</v>
      </c>
      <c r="I42" s="2"/>
      <c r="J42" s="2"/>
      <c r="K42"/>
      <c r="Q42" s="37"/>
    </row>
    <row r="43" spans="1:17" x14ac:dyDescent="0.35">
      <c r="A43" s="2"/>
      <c r="B43" s="4"/>
      <c r="C43" s="239"/>
      <c r="D43" s="14" t="s">
        <v>5</v>
      </c>
      <c r="E43" s="30"/>
      <c r="F43" s="13"/>
      <c r="G43" s="88">
        <f t="shared" si="6"/>
        <v>0</v>
      </c>
      <c r="H43" s="93">
        <f t="shared" si="7"/>
        <v>0</v>
      </c>
      <c r="I43" s="2"/>
      <c r="J43" s="2"/>
      <c r="K43"/>
      <c r="Q43" s="37"/>
    </row>
    <row r="44" spans="1:17" x14ac:dyDescent="0.35">
      <c r="A44" s="2"/>
      <c r="B44" s="4"/>
      <c r="C44" s="239"/>
      <c r="D44" s="14" t="s">
        <v>6</v>
      </c>
      <c r="E44" s="30"/>
      <c r="F44" s="13"/>
      <c r="G44" s="88">
        <f t="shared" si="6"/>
        <v>0</v>
      </c>
      <c r="H44" s="93">
        <f t="shared" si="7"/>
        <v>0</v>
      </c>
      <c r="I44" s="2"/>
      <c r="J44" s="2"/>
      <c r="K44"/>
      <c r="Q44" s="37"/>
    </row>
    <row r="45" spans="1:17" x14ac:dyDescent="0.35">
      <c r="A45" s="2"/>
      <c r="B45" s="4"/>
      <c r="C45" s="239"/>
      <c r="D45" s="14" t="s">
        <v>7</v>
      </c>
      <c r="E45" s="30"/>
      <c r="F45" s="13"/>
      <c r="G45" s="88">
        <f t="shared" si="6"/>
        <v>0</v>
      </c>
      <c r="H45" s="93">
        <f>4.38*F45*21/1000</f>
        <v>0</v>
      </c>
      <c r="I45" s="2"/>
      <c r="J45" s="2"/>
      <c r="K45"/>
      <c r="Q45" s="37"/>
    </row>
    <row r="46" spans="1:17" x14ac:dyDescent="0.35">
      <c r="A46" s="2"/>
      <c r="B46" s="4"/>
      <c r="C46" s="239"/>
      <c r="D46" s="14" t="s">
        <v>8</v>
      </c>
      <c r="E46" s="30"/>
      <c r="F46" s="13"/>
      <c r="G46" s="88">
        <f t="shared" si="6"/>
        <v>0</v>
      </c>
      <c r="H46" s="93">
        <f t="shared" si="7"/>
        <v>0</v>
      </c>
      <c r="I46" s="2"/>
      <c r="J46" s="2"/>
      <c r="K46"/>
      <c r="Q46" s="37"/>
    </row>
    <row r="47" spans="1:17" x14ac:dyDescent="0.35">
      <c r="A47" s="2"/>
      <c r="B47" s="4"/>
      <c r="C47" s="239"/>
      <c r="D47" s="14" t="s">
        <v>9</v>
      </c>
      <c r="E47" s="30"/>
      <c r="F47" s="13"/>
      <c r="G47" s="88">
        <f t="shared" si="6"/>
        <v>0</v>
      </c>
      <c r="H47" s="93">
        <f>4.38*F47*21/1000</f>
        <v>0</v>
      </c>
      <c r="I47" s="2"/>
      <c r="J47" s="2"/>
      <c r="K47"/>
      <c r="Q47" s="37"/>
    </row>
    <row r="48" spans="1:17" x14ac:dyDescent="0.35">
      <c r="A48" s="2"/>
      <c r="B48" s="4"/>
      <c r="C48" s="239"/>
      <c r="D48" s="14" t="s">
        <v>10</v>
      </c>
      <c r="E48" s="30"/>
      <c r="F48" s="13"/>
      <c r="G48" s="88">
        <f t="shared" si="6"/>
        <v>0</v>
      </c>
      <c r="H48" s="93">
        <f t="shared" si="7"/>
        <v>0</v>
      </c>
      <c r="I48" s="2"/>
      <c r="J48" s="2"/>
      <c r="K48"/>
      <c r="Q48" s="37"/>
    </row>
    <row r="49" spans="1:17" x14ac:dyDescent="0.35">
      <c r="A49" s="2"/>
      <c r="B49" s="4"/>
      <c r="C49" s="239"/>
      <c r="D49" s="14" t="s">
        <v>11</v>
      </c>
      <c r="E49" s="30"/>
      <c r="F49" s="13"/>
      <c r="G49" s="88">
        <f t="shared" si="6"/>
        <v>0</v>
      </c>
      <c r="H49" s="93">
        <f t="shared" si="7"/>
        <v>0</v>
      </c>
      <c r="I49" s="2"/>
      <c r="J49" s="2"/>
      <c r="K49"/>
      <c r="Q49" s="37"/>
    </row>
    <row r="50" spans="1:17" x14ac:dyDescent="0.35">
      <c r="A50" s="2"/>
      <c r="B50" s="4"/>
      <c r="C50" s="239"/>
      <c r="D50" s="14" t="s">
        <v>12</v>
      </c>
      <c r="E50" s="30"/>
      <c r="F50" s="13"/>
      <c r="G50" s="88">
        <f t="shared" si="6"/>
        <v>0</v>
      </c>
      <c r="H50" s="93">
        <f t="shared" si="7"/>
        <v>0</v>
      </c>
      <c r="I50" s="2"/>
      <c r="J50" s="2"/>
      <c r="K50"/>
      <c r="Q50" s="37"/>
    </row>
    <row r="51" spans="1:17" x14ac:dyDescent="0.35">
      <c r="A51" s="2"/>
      <c r="B51" s="4"/>
      <c r="C51" s="239"/>
      <c r="D51" s="14" t="s">
        <v>13</v>
      </c>
      <c r="E51" s="30"/>
      <c r="F51" s="13"/>
      <c r="G51" s="88">
        <f t="shared" si="6"/>
        <v>0</v>
      </c>
      <c r="H51" s="93">
        <f t="shared" si="7"/>
        <v>0</v>
      </c>
      <c r="I51" s="2"/>
      <c r="J51" s="2"/>
      <c r="K51"/>
      <c r="Q51" s="37"/>
    </row>
    <row r="52" spans="1:17" ht="15.75" customHeight="1" thickBot="1" x14ac:dyDescent="0.4">
      <c r="A52" s="2"/>
      <c r="B52" s="4"/>
      <c r="C52" s="239"/>
      <c r="D52" s="16" t="s">
        <v>14</v>
      </c>
      <c r="E52" s="34">
        <f>SUM(E40:E51)</f>
        <v>0</v>
      </c>
      <c r="F52" s="36" t="s">
        <v>15</v>
      </c>
      <c r="G52" s="89">
        <f>AVERAGE(G40:G51)</f>
        <v>0</v>
      </c>
      <c r="H52" s="92">
        <f>SUM(H40:H51)</f>
        <v>0</v>
      </c>
      <c r="I52" s="2"/>
      <c r="J52" s="2"/>
      <c r="K52"/>
      <c r="Q52" s="37"/>
    </row>
    <row r="53" spans="1:17" ht="15.75" customHeight="1" x14ac:dyDescent="0.35">
      <c r="A53" s="2"/>
      <c r="B53" s="4"/>
      <c r="C53" s="4"/>
      <c r="D53" s="4"/>
      <c r="E53" s="5"/>
      <c r="F53" s="4"/>
      <c r="G53" s="4"/>
      <c r="H53" s="4"/>
      <c r="I53" s="2"/>
      <c r="J53" s="2"/>
      <c r="K53"/>
      <c r="Q53" s="37"/>
    </row>
    <row r="54" spans="1:17" x14ac:dyDescent="0.35">
      <c r="A54" s="2"/>
      <c r="B54" s="4"/>
      <c r="C54" s="4"/>
      <c r="D54" s="4"/>
      <c r="E54" s="4"/>
      <c r="F54" s="4"/>
      <c r="G54" s="4"/>
      <c r="H54" s="4"/>
      <c r="I54" s="2"/>
      <c r="J54" s="2"/>
      <c r="K54"/>
      <c r="Q54" s="37"/>
    </row>
    <row r="55" spans="1:17" x14ac:dyDescent="0.35">
      <c r="A55" s="2"/>
      <c r="B55" s="4"/>
      <c r="C55" s="4"/>
      <c r="D55" s="4"/>
      <c r="E55" s="4"/>
      <c r="F55" s="4"/>
      <c r="G55" s="4"/>
      <c r="H55" s="4"/>
      <c r="I55" s="2"/>
      <c r="J55" s="2"/>
      <c r="K55"/>
      <c r="Q55" s="37"/>
    </row>
    <row r="56" spans="1:17" x14ac:dyDescent="0.35">
      <c r="A56" s="2"/>
      <c r="B56" s="4"/>
      <c r="C56" s="4"/>
      <c r="D56" s="4"/>
      <c r="E56" s="4"/>
      <c r="F56" s="4"/>
      <c r="G56" s="4"/>
      <c r="H56" s="4"/>
      <c r="I56" s="2"/>
      <c r="J56" s="2"/>
      <c r="K56"/>
      <c r="Q56" s="37"/>
    </row>
    <row r="57" spans="1:17" x14ac:dyDescent="0.35">
      <c r="A57" s="2"/>
      <c r="B57" s="4"/>
      <c r="C57" s="4"/>
      <c r="D57" s="4"/>
      <c r="E57" s="4"/>
      <c r="F57" s="4"/>
      <c r="G57" s="4"/>
      <c r="H57" s="4"/>
      <c r="I57" s="2"/>
      <c r="J57" s="2"/>
      <c r="K57"/>
      <c r="Q57" s="37"/>
    </row>
    <row r="58" spans="1:17" x14ac:dyDescent="0.35">
      <c r="A58" s="2"/>
      <c r="B58" s="4"/>
      <c r="C58" s="4"/>
      <c r="D58" s="4"/>
      <c r="E58" s="4"/>
      <c r="F58" s="4"/>
      <c r="G58" s="4"/>
      <c r="H58" s="4"/>
      <c r="I58" s="2"/>
      <c r="J58" s="2"/>
      <c r="K58"/>
      <c r="Q58" s="37"/>
    </row>
    <row r="59" spans="1:17" x14ac:dyDescent="0.35">
      <c r="A59" s="2"/>
      <c r="B59" s="4"/>
      <c r="C59" s="4"/>
      <c r="D59" s="4"/>
      <c r="E59" s="4"/>
      <c r="F59" s="4"/>
      <c r="G59" s="4"/>
      <c r="H59" s="4"/>
      <c r="I59" s="2"/>
      <c r="J59" s="2"/>
      <c r="K59"/>
      <c r="Q59" s="37"/>
    </row>
    <row r="60" spans="1:17" x14ac:dyDescent="0.35">
      <c r="A60" s="2"/>
      <c r="B60" s="4"/>
      <c r="C60" s="4"/>
      <c r="D60" s="4"/>
      <c r="E60" s="4"/>
      <c r="F60" s="4"/>
      <c r="G60" s="4"/>
      <c r="H60" s="4"/>
      <c r="I60" s="2"/>
      <c r="J60" s="2"/>
      <c r="K60"/>
      <c r="Q60" s="37"/>
    </row>
    <row r="61" spans="1:17" x14ac:dyDescent="0.35">
      <c r="A61" s="2"/>
      <c r="B61" s="4"/>
      <c r="C61" s="4"/>
      <c r="D61" s="4"/>
      <c r="E61" s="4"/>
      <c r="F61" s="4"/>
      <c r="G61" s="4"/>
      <c r="H61" s="4"/>
      <c r="I61" s="2"/>
      <c r="J61" s="2"/>
      <c r="K61"/>
      <c r="Q61" s="37"/>
    </row>
    <row r="62" spans="1:17" x14ac:dyDescent="0.35">
      <c r="A62" s="2"/>
      <c r="B62" s="4"/>
      <c r="C62" s="4"/>
      <c r="D62" s="4"/>
      <c r="E62" s="4"/>
      <c r="F62" s="4"/>
      <c r="G62" s="4"/>
      <c r="H62" s="4"/>
      <c r="I62" s="2"/>
      <c r="J62" s="2"/>
      <c r="K62"/>
      <c r="Q62" s="37"/>
    </row>
    <row r="63" spans="1:17" x14ac:dyDescent="0.35">
      <c r="A63" s="2"/>
      <c r="B63" s="4"/>
      <c r="C63" s="4"/>
      <c r="D63" s="4"/>
      <c r="E63" s="4"/>
      <c r="F63" s="4"/>
      <c r="G63" s="4"/>
      <c r="H63" s="4"/>
      <c r="I63" s="2"/>
      <c r="J63" s="2"/>
      <c r="K63"/>
      <c r="Q63" s="37"/>
    </row>
    <row r="64" spans="1:17" x14ac:dyDescent="0.35">
      <c r="A64" s="2"/>
      <c r="B64" s="4"/>
      <c r="C64" s="4"/>
      <c r="D64" s="4"/>
      <c r="E64" s="4"/>
      <c r="F64" s="4"/>
      <c r="G64" s="4"/>
      <c r="H64" s="4"/>
      <c r="I64" s="2"/>
      <c r="J64" s="2"/>
      <c r="K64"/>
      <c r="Q64" s="37"/>
    </row>
    <row r="65" spans="1:17" x14ac:dyDescent="0.35">
      <c r="A65" s="2"/>
      <c r="B65" s="4"/>
      <c r="C65" s="4"/>
      <c r="D65" s="4"/>
      <c r="E65" s="4"/>
      <c r="F65" s="4"/>
      <c r="G65" s="4"/>
      <c r="H65" s="4"/>
      <c r="I65" s="2"/>
      <c r="J65" s="2"/>
      <c r="K65"/>
      <c r="Q65" s="37"/>
    </row>
    <row r="66" spans="1:17" x14ac:dyDescent="0.35">
      <c r="A66" s="2"/>
      <c r="B66" s="4"/>
      <c r="C66" s="4"/>
      <c r="D66" s="4"/>
      <c r="E66" s="4"/>
      <c r="F66" s="4"/>
      <c r="G66" s="4"/>
      <c r="H66" s="4"/>
      <c r="I66" s="2"/>
      <c r="J66" s="2"/>
      <c r="K66"/>
      <c r="Q66" s="37"/>
    </row>
    <row r="67" spans="1:17" x14ac:dyDescent="0.35">
      <c r="A67" s="2"/>
      <c r="B67" s="4"/>
      <c r="C67" s="4"/>
      <c r="D67" s="4"/>
      <c r="E67" s="4"/>
      <c r="F67" s="4"/>
      <c r="G67" s="4"/>
      <c r="H67" s="4"/>
      <c r="K67"/>
      <c r="Q67" s="37"/>
    </row>
    <row r="68" spans="1:17" x14ac:dyDescent="0.35">
      <c r="A68" s="2"/>
      <c r="B68" s="4"/>
      <c r="C68" s="4"/>
      <c r="D68" s="4"/>
      <c r="E68" s="4"/>
      <c r="F68" s="4"/>
      <c r="G68" s="4"/>
      <c r="H68" s="4"/>
      <c r="K68"/>
      <c r="Q68" s="37"/>
    </row>
    <row r="69" spans="1:17" x14ac:dyDescent="0.3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9"/>
      <c r="L69" s="37"/>
      <c r="M69" s="37"/>
      <c r="N69" s="37"/>
      <c r="O69" s="37"/>
      <c r="P69" s="37"/>
      <c r="Q69" s="37"/>
    </row>
    <row r="70" spans="1:17" x14ac:dyDescent="0.35">
      <c r="A70" s="2"/>
      <c r="B70" s="4"/>
      <c r="C70" s="4"/>
      <c r="D70" s="4"/>
      <c r="E70" s="4"/>
      <c r="F70" s="4"/>
      <c r="G70" s="4"/>
      <c r="H70" s="4"/>
      <c r="I70" s="4"/>
      <c r="J70" s="4"/>
      <c r="K70" s="11"/>
      <c r="L70" s="4"/>
      <c r="M70" s="100"/>
      <c r="N70" s="100"/>
      <c r="O70" s="100"/>
      <c r="P70" s="4"/>
      <c r="Q70" s="37"/>
    </row>
    <row r="71" spans="1:17" ht="15" thickBot="1" x14ac:dyDescent="0.4">
      <c r="A71" s="2"/>
      <c r="B71" s="4"/>
      <c r="C71" s="231" t="s">
        <v>35</v>
      </c>
      <c r="D71" s="231"/>
      <c r="E71" s="231"/>
      <c r="F71" s="94"/>
      <c r="G71" s="256" t="s">
        <v>54</v>
      </c>
      <c r="H71" s="256"/>
      <c r="I71" s="256"/>
      <c r="J71" s="97"/>
      <c r="K71" s="46"/>
      <c r="L71" s="45"/>
      <c r="M71" s="100"/>
      <c r="N71" s="100"/>
      <c r="O71" s="100"/>
      <c r="P71" s="45"/>
      <c r="Q71" s="37"/>
    </row>
    <row r="72" spans="1:17" x14ac:dyDescent="0.35">
      <c r="A72" s="2"/>
      <c r="B72" s="4"/>
      <c r="C72" s="243" t="s">
        <v>1</v>
      </c>
      <c r="D72" s="232" t="s">
        <v>0</v>
      </c>
      <c r="E72" s="234" t="s">
        <v>16</v>
      </c>
      <c r="F72" s="95"/>
      <c r="G72" s="243" t="s">
        <v>1</v>
      </c>
      <c r="H72" s="232" t="s">
        <v>0</v>
      </c>
      <c r="I72" s="234" t="s">
        <v>55</v>
      </c>
      <c r="J72" s="94"/>
      <c r="K72" s="41"/>
      <c r="L72" s="45"/>
      <c r="M72" s="100"/>
      <c r="N72" s="100"/>
      <c r="O72" s="100"/>
      <c r="P72" s="45"/>
      <c r="Q72" s="37"/>
    </row>
    <row r="73" spans="1:17" x14ac:dyDescent="0.35">
      <c r="A73" s="2"/>
      <c r="B73" s="4"/>
      <c r="C73" s="244"/>
      <c r="D73" s="233"/>
      <c r="E73" s="235"/>
      <c r="F73" s="94"/>
      <c r="G73" s="244"/>
      <c r="H73" s="233"/>
      <c r="I73" s="235"/>
      <c r="J73" s="94"/>
      <c r="K73" s="41"/>
      <c r="L73" s="45"/>
      <c r="M73" s="100"/>
      <c r="N73" s="100"/>
      <c r="O73" s="100"/>
      <c r="P73" s="45"/>
      <c r="Q73" s="37"/>
    </row>
    <row r="74" spans="1:17" x14ac:dyDescent="0.35">
      <c r="A74" s="2"/>
      <c r="B74" s="4"/>
      <c r="C74" s="20" t="s">
        <v>17</v>
      </c>
      <c r="D74" s="9">
        <f t="shared" ref="D74:D85" si="8">E6</f>
        <v>0</v>
      </c>
      <c r="E74" s="21">
        <f>E40</f>
        <v>0</v>
      </c>
      <c r="F74" s="94"/>
      <c r="G74" s="20" t="s">
        <v>17</v>
      </c>
      <c r="H74" s="9">
        <f>H6</f>
        <v>0</v>
      </c>
      <c r="I74" s="21">
        <f>H40</f>
        <v>0</v>
      </c>
      <c r="J74" s="94"/>
      <c r="K74" s="1"/>
      <c r="L74" s="4"/>
      <c r="M74" s="100"/>
      <c r="N74" s="100"/>
      <c r="O74" s="100"/>
      <c r="P74" s="4"/>
      <c r="Q74" s="37"/>
    </row>
    <row r="75" spans="1:17" x14ac:dyDescent="0.35">
      <c r="A75" s="2"/>
      <c r="B75" s="4"/>
      <c r="C75" s="20" t="s">
        <v>3</v>
      </c>
      <c r="D75" s="9">
        <f t="shared" si="8"/>
        <v>0</v>
      </c>
      <c r="E75" s="21">
        <f t="shared" ref="E75:E85" si="9">E41</f>
        <v>0</v>
      </c>
      <c r="F75" s="94"/>
      <c r="G75" s="20" t="s">
        <v>3</v>
      </c>
      <c r="H75" s="9">
        <f>H7</f>
        <v>0</v>
      </c>
      <c r="I75" s="21">
        <f>H41</f>
        <v>0</v>
      </c>
      <c r="J75" s="94"/>
      <c r="K75" s="1"/>
      <c r="L75" s="4"/>
      <c r="M75" s="100"/>
      <c r="N75" s="100"/>
      <c r="O75" s="100"/>
      <c r="P75" s="4"/>
      <c r="Q75" s="37"/>
    </row>
    <row r="76" spans="1:17" x14ac:dyDescent="0.35">
      <c r="A76" s="2"/>
      <c r="B76" s="4"/>
      <c r="C76" s="20" t="s">
        <v>4</v>
      </c>
      <c r="D76" s="9">
        <f t="shared" si="8"/>
        <v>0</v>
      </c>
      <c r="E76" s="21">
        <f t="shared" si="9"/>
        <v>0</v>
      </c>
      <c r="F76" s="94"/>
      <c r="G76" s="20" t="s">
        <v>4</v>
      </c>
      <c r="H76" s="9">
        <f t="shared" ref="H76:H85" si="10">H8</f>
        <v>0</v>
      </c>
      <c r="I76" s="21">
        <f t="shared" ref="I76:I85" si="11">H42</f>
        <v>0</v>
      </c>
      <c r="J76" s="94"/>
      <c r="K76" s="1"/>
      <c r="L76" s="4"/>
      <c r="M76" s="100"/>
      <c r="N76" s="100"/>
      <c r="O76" s="100"/>
      <c r="P76" s="4"/>
      <c r="Q76" s="37"/>
    </row>
    <row r="77" spans="1:17" x14ac:dyDescent="0.35">
      <c r="A77" s="2"/>
      <c r="B77" s="4"/>
      <c r="C77" s="20" t="s">
        <v>5</v>
      </c>
      <c r="D77" s="9">
        <f t="shared" si="8"/>
        <v>0</v>
      </c>
      <c r="E77" s="21">
        <f t="shared" si="9"/>
        <v>0</v>
      </c>
      <c r="F77" s="94"/>
      <c r="G77" s="20" t="s">
        <v>5</v>
      </c>
      <c r="H77" s="9">
        <f t="shared" si="10"/>
        <v>0</v>
      </c>
      <c r="I77" s="21">
        <f t="shared" si="11"/>
        <v>0</v>
      </c>
      <c r="J77" s="94"/>
      <c r="K77" s="1"/>
      <c r="L77" s="4"/>
      <c r="M77" s="100"/>
      <c r="N77" s="100"/>
      <c r="O77" s="100"/>
      <c r="P77" s="4"/>
      <c r="Q77" s="37"/>
    </row>
    <row r="78" spans="1:17" x14ac:dyDescent="0.35">
      <c r="A78" s="2"/>
      <c r="B78" s="4"/>
      <c r="C78" s="20" t="s">
        <v>6</v>
      </c>
      <c r="D78" s="9">
        <f t="shared" si="8"/>
        <v>0</v>
      </c>
      <c r="E78" s="21">
        <f t="shared" si="9"/>
        <v>0</v>
      </c>
      <c r="F78" s="94"/>
      <c r="G78" s="20" t="s">
        <v>6</v>
      </c>
      <c r="H78" s="9">
        <f t="shared" si="10"/>
        <v>0</v>
      </c>
      <c r="I78" s="21">
        <f t="shared" si="11"/>
        <v>0</v>
      </c>
      <c r="J78" s="94"/>
      <c r="K78" s="1"/>
      <c r="L78" s="4"/>
      <c r="M78" s="100"/>
      <c r="N78" s="100"/>
      <c r="O78" s="100"/>
      <c r="P78" s="4"/>
      <c r="Q78" s="37"/>
    </row>
    <row r="79" spans="1:17" x14ac:dyDescent="0.35">
      <c r="A79" s="2"/>
      <c r="B79" s="4"/>
      <c r="C79" s="20" t="s">
        <v>7</v>
      </c>
      <c r="D79" s="9">
        <f t="shared" si="8"/>
        <v>0</v>
      </c>
      <c r="E79" s="21">
        <f t="shared" si="9"/>
        <v>0</v>
      </c>
      <c r="F79" s="94"/>
      <c r="G79" s="20" t="s">
        <v>7</v>
      </c>
      <c r="H79" s="9">
        <f t="shared" si="10"/>
        <v>0</v>
      </c>
      <c r="I79" s="21">
        <f t="shared" si="11"/>
        <v>0</v>
      </c>
      <c r="J79" s="94"/>
      <c r="K79" s="1"/>
      <c r="L79" s="4"/>
      <c r="M79" s="100"/>
      <c r="N79" s="100"/>
      <c r="O79" s="100"/>
      <c r="P79" s="4"/>
      <c r="Q79" s="37"/>
    </row>
    <row r="80" spans="1:17" x14ac:dyDescent="0.35">
      <c r="A80" s="2"/>
      <c r="B80" s="4"/>
      <c r="C80" s="20" t="s">
        <v>8</v>
      </c>
      <c r="D80" s="9">
        <f t="shared" si="8"/>
        <v>0</v>
      </c>
      <c r="E80" s="21">
        <f t="shared" si="9"/>
        <v>0</v>
      </c>
      <c r="F80" s="94"/>
      <c r="G80" s="20" t="s">
        <v>8</v>
      </c>
      <c r="H80" s="9">
        <f t="shared" si="10"/>
        <v>0</v>
      </c>
      <c r="I80" s="21">
        <f t="shared" si="11"/>
        <v>0</v>
      </c>
      <c r="J80" s="94"/>
      <c r="K80" s="1"/>
      <c r="L80" s="4"/>
      <c r="M80" s="100"/>
      <c r="N80" s="100"/>
      <c r="O80" s="100"/>
      <c r="P80" s="4"/>
      <c r="Q80" s="37"/>
    </row>
    <row r="81" spans="1:17" x14ac:dyDescent="0.35">
      <c r="A81" s="2"/>
      <c r="B81" s="4"/>
      <c r="C81" s="20" t="s">
        <v>9</v>
      </c>
      <c r="D81" s="9">
        <f t="shared" si="8"/>
        <v>0</v>
      </c>
      <c r="E81" s="21">
        <f t="shared" si="9"/>
        <v>0</v>
      </c>
      <c r="F81" s="94"/>
      <c r="G81" s="20" t="s">
        <v>9</v>
      </c>
      <c r="H81" s="9">
        <f t="shared" si="10"/>
        <v>0</v>
      </c>
      <c r="I81" s="21">
        <f t="shared" si="11"/>
        <v>0</v>
      </c>
      <c r="J81" s="94"/>
      <c r="K81" s="1"/>
      <c r="L81" s="4"/>
      <c r="M81" s="100"/>
      <c r="N81" s="100"/>
      <c r="O81" s="100"/>
      <c r="P81" s="4"/>
      <c r="Q81" s="37"/>
    </row>
    <row r="82" spans="1:17" x14ac:dyDescent="0.35">
      <c r="A82" s="2"/>
      <c r="B82" s="4"/>
      <c r="C82" s="20" t="s">
        <v>10</v>
      </c>
      <c r="D82" s="9">
        <f t="shared" si="8"/>
        <v>0</v>
      </c>
      <c r="E82" s="21">
        <f t="shared" si="9"/>
        <v>0</v>
      </c>
      <c r="F82" s="94"/>
      <c r="G82" s="20" t="s">
        <v>10</v>
      </c>
      <c r="H82" s="9">
        <f t="shared" si="10"/>
        <v>0</v>
      </c>
      <c r="I82" s="21">
        <f t="shared" si="11"/>
        <v>0</v>
      </c>
      <c r="J82" s="94"/>
      <c r="K82" s="1"/>
      <c r="L82" s="4"/>
      <c r="M82" s="100"/>
      <c r="N82" s="100"/>
      <c r="O82" s="100"/>
      <c r="P82" s="4"/>
      <c r="Q82" s="37"/>
    </row>
    <row r="83" spans="1:17" x14ac:dyDescent="0.35">
      <c r="A83" s="2"/>
      <c r="B83" s="4"/>
      <c r="C83" s="20" t="s">
        <v>11</v>
      </c>
      <c r="D83" s="9">
        <f t="shared" si="8"/>
        <v>0</v>
      </c>
      <c r="E83" s="21">
        <f t="shared" si="9"/>
        <v>0</v>
      </c>
      <c r="F83" s="94"/>
      <c r="G83" s="20" t="s">
        <v>11</v>
      </c>
      <c r="H83" s="9">
        <f t="shared" si="10"/>
        <v>0</v>
      </c>
      <c r="I83" s="21">
        <f t="shared" si="11"/>
        <v>0</v>
      </c>
      <c r="J83" s="94"/>
      <c r="K83" s="1"/>
      <c r="L83" s="4"/>
      <c r="M83" s="100"/>
      <c r="N83" s="100"/>
      <c r="O83" s="100"/>
      <c r="P83" s="4"/>
      <c r="Q83" s="37"/>
    </row>
    <row r="84" spans="1:17" x14ac:dyDescent="0.35">
      <c r="A84" s="2"/>
      <c r="B84" s="4"/>
      <c r="C84" s="20" t="s">
        <v>12</v>
      </c>
      <c r="D84" s="9">
        <f t="shared" si="8"/>
        <v>0</v>
      </c>
      <c r="E84" s="21">
        <f t="shared" si="9"/>
        <v>0</v>
      </c>
      <c r="F84" s="94"/>
      <c r="G84" s="20" t="s">
        <v>12</v>
      </c>
      <c r="H84" s="9">
        <f t="shared" si="10"/>
        <v>0</v>
      </c>
      <c r="I84" s="21">
        <f t="shared" si="11"/>
        <v>0</v>
      </c>
      <c r="J84" s="94"/>
      <c r="K84" s="1"/>
      <c r="L84" s="4"/>
      <c r="M84" s="100"/>
      <c r="N84" s="100"/>
      <c r="O84" s="100"/>
      <c r="P84" s="4"/>
      <c r="Q84" s="37"/>
    </row>
    <row r="85" spans="1:17" ht="15" thickBot="1" x14ac:dyDescent="0.4">
      <c r="A85" s="2"/>
      <c r="B85" s="4"/>
      <c r="C85" s="22" t="s">
        <v>13</v>
      </c>
      <c r="D85" s="23">
        <f t="shared" si="8"/>
        <v>0</v>
      </c>
      <c r="E85" s="24">
        <f t="shared" si="9"/>
        <v>0</v>
      </c>
      <c r="F85" s="94"/>
      <c r="G85" s="22" t="s">
        <v>13</v>
      </c>
      <c r="H85" s="9">
        <f t="shared" si="10"/>
        <v>0</v>
      </c>
      <c r="I85" s="21">
        <f t="shared" si="11"/>
        <v>0</v>
      </c>
      <c r="J85" s="94"/>
      <c r="K85" s="1"/>
      <c r="L85" s="4"/>
      <c r="M85" s="100"/>
      <c r="N85" s="100"/>
      <c r="O85" s="100"/>
      <c r="P85" s="4"/>
      <c r="Q85" s="37"/>
    </row>
    <row r="86" spans="1:17" x14ac:dyDescent="0.35">
      <c r="A86" s="2"/>
      <c r="B86" s="4"/>
      <c r="C86" s="1"/>
      <c r="D86" s="1"/>
      <c r="E86" s="1"/>
      <c r="F86" s="94"/>
      <c r="G86" s="94"/>
      <c r="H86" s="94"/>
      <c r="I86" s="94"/>
      <c r="J86" s="94"/>
      <c r="K86" s="8"/>
      <c r="L86" s="4"/>
      <c r="M86" s="100"/>
      <c r="N86" s="100"/>
      <c r="O86" s="100"/>
      <c r="P86" s="4"/>
      <c r="Q86" s="37"/>
    </row>
    <row r="87" spans="1:17" x14ac:dyDescent="0.35">
      <c r="A87" s="2"/>
      <c r="B87" s="4"/>
      <c r="C87" s="1"/>
      <c r="D87" s="1"/>
      <c r="E87" s="1"/>
      <c r="F87" s="94"/>
      <c r="G87" s="94"/>
      <c r="H87" s="94"/>
      <c r="I87" s="94"/>
      <c r="J87" s="94"/>
      <c r="K87" s="8"/>
      <c r="L87" s="4"/>
      <c r="M87" s="100"/>
      <c r="N87" s="100"/>
      <c r="O87" s="100"/>
      <c r="P87" s="4"/>
      <c r="Q87" s="37"/>
    </row>
    <row r="88" spans="1:17" x14ac:dyDescent="0.35">
      <c r="A88" s="2"/>
      <c r="B88" s="4"/>
      <c r="C88" s="4"/>
      <c r="D88" s="4"/>
      <c r="E88" s="4"/>
      <c r="F88" s="4"/>
      <c r="G88" s="4"/>
      <c r="H88" s="4"/>
      <c r="I88" s="4"/>
      <c r="J88" s="4"/>
      <c r="K88" s="11"/>
      <c r="L88" s="4"/>
      <c r="M88" s="100"/>
      <c r="N88" s="100"/>
      <c r="O88" s="100"/>
      <c r="P88" s="4"/>
      <c r="Q88" s="37"/>
    </row>
    <row r="89" spans="1:17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12"/>
      <c r="L89" s="2"/>
      <c r="M89" s="99"/>
      <c r="N89" s="99"/>
      <c r="O89" s="99"/>
      <c r="P89" s="2"/>
      <c r="Q89" s="37"/>
    </row>
    <row r="90" spans="1:17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12"/>
      <c r="L90" s="2"/>
      <c r="M90" s="99"/>
      <c r="N90" s="99"/>
      <c r="O90" s="99"/>
      <c r="P90" s="2"/>
      <c r="Q90" s="37"/>
    </row>
    <row r="91" spans="1:17" x14ac:dyDescent="0.35">
      <c r="A91" s="2"/>
      <c r="P91" s="2"/>
      <c r="Q91" s="37"/>
    </row>
    <row r="92" spans="1:17" x14ac:dyDescent="0.35">
      <c r="A92" s="2"/>
      <c r="P92" s="2"/>
      <c r="Q92" s="37"/>
    </row>
    <row r="93" spans="1:17" x14ac:dyDescent="0.35">
      <c r="A93" s="2"/>
      <c r="P93" s="2"/>
      <c r="Q93" s="37"/>
    </row>
    <row r="94" spans="1:17" x14ac:dyDescent="0.35">
      <c r="A94" s="2"/>
      <c r="P94" s="2"/>
      <c r="Q94" s="37"/>
    </row>
    <row r="95" spans="1:17" x14ac:dyDescent="0.35">
      <c r="P95" s="2"/>
      <c r="Q95" s="37"/>
    </row>
    <row r="96" spans="1:17" x14ac:dyDescent="0.35">
      <c r="P96" s="2"/>
      <c r="Q96" s="37"/>
    </row>
    <row r="97" spans="1:17" x14ac:dyDescent="0.35">
      <c r="Q97" s="37"/>
    </row>
    <row r="98" spans="1:17" x14ac:dyDescent="0.35">
      <c r="Q98" s="37"/>
    </row>
    <row r="99" spans="1:17" x14ac:dyDescent="0.35">
      <c r="Q99" s="37"/>
    </row>
    <row r="100" spans="1:17" x14ac:dyDescent="0.35">
      <c r="Q100" s="37"/>
    </row>
    <row r="101" spans="1:17" x14ac:dyDescent="0.35">
      <c r="Q101" s="37"/>
    </row>
    <row r="102" spans="1:17" x14ac:dyDescent="0.35">
      <c r="Q102" s="37"/>
    </row>
    <row r="103" spans="1:17" x14ac:dyDescent="0.35">
      <c r="Q103" s="37"/>
    </row>
    <row r="104" spans="1:17" x14ac:dyDescent="0.35">
      <c r="Q104" s="37"/>
    </row>
    <row r="105" spans="1:17" x14ac:dyDescent="0.35">
      <c r="Q105" s="37"/>
    </row>
    <row r="106" spans="1:17" x14ac:dyDescent="0.35">
      <c r="A106" s="37"/>
      <c r="B106" s="38"/>
      <c r="C106" s="38"/>
      <c r="D106" s="38"/>
      <c r="E106" s="38"/>
      <c r="F106" s="38"/>
      <c r="G106" s="38"/>
      <c r="H106" s="38"/>
      <c r="I106" s="38"/>
      <c r="J106" s="38"/>
      <c r="K106" s="39"/>
      <c r="L106" s="37"/>
      <c r="M106" s="37"/>
      <c r="N106" s="37"/>
      <c r="O106" s="37"/>
      <c r="P106" s="37"/>
      <c r="Q106" s="37"/>
    </row>
  </sheetData>
  <mergeCells count="24">
    <mergeCell ref="AC3:AG3"/>
    <mergeCell ref="T1:Z1"/>
    <mergeCell ref="S4:S10"/>
    <mergeCell ref="AA4:AA10"/>
    <mergeCell ref="S11:S17"/>
    <mergeCell ref="AA11:AA17"/>
    <mergeCell ref="AC13:AG13"/>
    <mergeCell ref="AC23:AG23"/>
    <mergeCell ref="K8:M8"/>
    <mergeCell ref="N8:O8"/>
    <mergeCell ref="K9:M9"/>
    <mergeCell ref="M7:O7"/>
    <mergeCell ref="G72:G73"/>
    <mergeCell ref="H72:H73"/>
    <mergeCell ref="I72:I73"/>
    <mergeCell ref="G71:I71"/>
    <mergeCell ref="D4:G4"/>
    <mergeCell ref="D38:G38"/>
    <mergeCell ref="C72:C73"/>
    <mergeCell ref="D72:D73"/>
    <mergeCell ref="E72:E73"/>
    <mergeCell ref="C6:C18"/>
    <mergeCell ref="C40:C52"/>
    <mergeCell ref="C71:E71"/>
  </mergeCells>
  <printOptions horizontalCentered="1" verticalCentered="1"/>
  <pageMargins left="0.7" right="0.7" top="0.75" bottom="0.75" header="0.3" footer="0.3"/>
  <pageSetup scale="96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"/>
  <sheetViews>
    <sheetView showGridLines="0" topLeftCell="L1" zoomScale="80" zoomScaleNormal="80" workbookViewId="0">
      <selection activeCell="R6" sqref="R6:Y6"/>
    </sheetView>
  </sheetViews>
  <sheetFormatPr baseColWidth="10" defaultColWidth="8.7265625" defaultRowHeight="14.5" x14ac:dyDescent="0.35"/>
  <cols>
    <col min="2" max="2" width="46.7265625" bestFit="1" customWidth="1"/>
    <col min="3" max="3" width="18.81640625" customWidth="1"/>
    <col min="4" max="4" width="18.54296875" customWidth="1"/>
    <col min="5" max="5" width="13.7265625" bestFit="1" customWidth="1"/>
    <col min="6" max="6" width="18.54296875" customWidth="1"/>
    <col min="7" max="7" width="16.1796875" style="42" customWidth="1"/>
    <col min="8" max="8" width="11.7265625" style="42" customWidth="1"/>
    <col min="9" max="14" width="9.1796875" style="42"/>
    <col min="15" max="15" width="5.26953125" style="42" customWidth="1"/>
    <col min="16" max="17" width="9.1796875" style="42"/>
    <col min="18" max="18" width="11" style="42" customWidth="1"/>
    <col min="19" max="19" width="18.7265625" style="42" customWidth="1"/>
    <col min="20" max="20" width="13.7265625" customWidth="1"/>
    <col min="21" max="21" width="16.7265625" customWidth="1"/>
    <col min="24" max="24" width="12.81640625" customWidth="1"/>
    <col min="25" max="25" width="17.7265625" customWidth="1"/>
    <col min="29" max="29" width="21.26953125" customWidth="1"/>
    <col min="30" max="30" width="19.453125" customWidth="1"/>
  </cols>
  <sheetData>
    <row r="1" spans="1:31" ht="15" x14ac:dyDescent="0.25">
      <c r="B1" s="42"/>
      <c r="C1" s="42"/>
      <c r="D1" s="42"/>
      <c r="E1" s="42"/>
      <c r="F1" s="41"/>
      <c r="G1" s="41"/>
      <c r="H1" s="231"/>
      <c r="I1" s="231"/>
      <c r="J1" s="46"/>
      <c r="K1" s="45"/>
      <c r="L1" s="43"/>
      <c r="M1" s="40"/>
      <c r="O1" s="45"/>
    </row>
    <row r="2" spans="1:31" ht="15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L2" s="37"/>
      <c r="M2" s="37"/>
      <c r="N2" s="37"/>
      <c r="O2" s="38"/>
    </row>
    <row r="3" spans="1:31" ht="15" thickBot="1" x14ac:dyDescent="0.4">
      <c r="B3" s="271" t="s">
        <v>45</v>
      </c>
      <c r="C3" s="272"/>
      <c r="D3" s="272"/>
      <c r="E3" s="272"/>
      <c r="F3" s="41"/>
      <c r="G3" s="41"/>
      <c r="H3" s="41"/>
      <c r="I3" s="41"/>
      <c r="J3" s="41"/>
      <c r="K3" s="45"/>
      <c r="L3" s="43"/>
      <c r="M3" s="40"/>
      <c r="O3" s="38"/>
    </row>
    <row r="4" spans="1:31" ht="41.25" customHeight="1" x14ac:dyDescent="0.35">
      <c r="A4" s="44"/>
      <c r="B4" s="52" t="s">
        <v>1</v>
      </c>
      <c r="C4" s="53" t="s">
        <v>42</v>
      </c>
      <c r="D4" s="53" t="s">
        <v>43</v>
      </c>
      <c r="E4" s="54" t="s">
        <v>44</v>
      </c>
      <c r="F4" s="41"/>
      <c r="G4" s="41"/>
      <c r="H4" s="41"/>
      <c r="I4" s="41"/>
      <c r="J4" s="41"/>
      <c r="K4" s="45"/>
      <c r="L4" s="43"/>
      <c r="M4" s="40"/>
      <c r="O4" s="38"/>
    </row>
    <row r="5" spans="1:31" ht="15" x14ac:dyDescent="0.25">
      <c r="A5" s="44"/>
      <c r="B5" s="55" t="s">
        <v>17</v>
      </c>
      <c r="C5" s="50">
        <v>0</v>
      </c>
      <c r="D5" s="50">
        <v>0</v>
      </c>
      <c r="E5" s="56">
        <v>0</v>
      </c>
      <c r="F5" s="41"/>
      <c r="G5" s="41"/>
      <c r="H5" s="41"/>
      <c r="I5" s="41"/>
      <c r="J5" s="41"/>
      <c r="K5" s="45"/>
      <c r="L5" s="43"/>
      <c r="M5" s="40"/>
      <c r="O5" s="38"/>
      <c r="R5" s="101"/>
      <c r="S5" s="101"/>
      <c r="T5" s="101"/>
      <c r="U5" s="101"/>
      <c r="V5" s="101"/>
      <c r="W5" s="101"/>
      <c r="X5" s="101"/>
      <c r="Y5" s="101"/>
    </row>
    <row r="6" spans="1:31" ht="19" thickBot="1" x14ac:dyDescent="0.5">
      <c r="A6" s="44"/>
      <c r="B6" s="55" t="s">
        <v>3</v>
      </c>
      <c r="C6" s="50">
        <v>0</v>
      </c>
      <c r="D6" s="50">
        <v>0</v>
      </c>
      <c r="E6" s="56">
        <v>0</v>
      </c>
      <c r="F6" s="41"/>
      <c r="G6" s="41"/>
      <c r="H6" s="41"/>
      <c r="I6" s="41"/>
      <c r="J6" s="41"/>
      <c r="K6" s="45"/>
      <c r="L6" s="43"/>
      <c r="M6" s="40"/>
      <c r="O6" s="38"/>
      <c r="R6" s="270" t="s">
        <v>86</v>
      </c>
      <c r="S6" s="270"/>
      <c r="T6" s="270"/>
      <c r="U6" s="270"/>
      <c r="V6" s="270"/>
      <c r="W6" s="270"/>
      <c r="X6" s="270"/>
      <c r="Y6" s="270"/>
    </row>
    <row r="7" spans="1:31" ht="29" x14ac:dyDescent="0.35">
      <c r="A7" s="44"/>
      <c r="B7" s="55" t="s">
        <v>4</v>
      </c>
      <c r="C7" s="50">
        <v>0</v>
      </c>
      <c r="D7" s="50">
        <v>0</v>
      </c>
      <c r="E7" s="56">
        <v>0</v>
      </c>
      <c r="F7" s="41"/>
      <c r="G7" s="41"/>
      <c r="H7" s="41"/>
      <c r="I7" s="41"/>
      <c r="J7" s="41"/>
      <c r="K7" s="45"/>
      <c r="L7" s="43"/>
      <c r="M7" s="40"/>
      <c r="O7" s="38"/>
      <c r="R7" s="133" t="s">
        <v>87</v>
      </c>
      <c r="S7" s="134" t="s">
        <v>91</v>
      </c>
      <c r="T7" s="136" t="s">
        <v>94</v>
      </c>
      <c r="U7" s="134" t="s">
        <v>90</v>
      </c>
      <c r="V7" s="134" t="s">
        <v>58</v>
      </c>
      <c r="W7" s="134" t="s">
        <v>84</v>
      </c>
      <c r="X7" s="134" t="s">
        <v>93</v>
      </c>
      <c r="Y7" s="135" t="s">
        <v>92</v>
      </c>
      <c r="AC7" s="274" t="s">
        <v>81</v>
      </c>
      <c r="AD7" s="274"/>
      <c r="AE7" s="274"/>
    </row>
    <row r="8" spans="1:31" x14ac:dyDescent="0.35">
      <c r="A8" s="44"/>
      <c r="B8" s="55" t="s">
        <v>5</v>
      </c>
      <c r="C8" s="50">
        <v>0</v>
      </c>
      <c r="D8" s="50">
        <v>0</v>
      </c>
      <c r="E8" s="56">
        <v>0</v>
      </c>
      <c r="F8" s="41"/>
      <c r="G8" s="41"/>
      <c r="H8" s="41"/>
      <c r="I8" s="41"/>
      <c r="J8" s="41"/>
      <c r="K8" s="45"/>
      <c r="L8" s="43"/>
      <c r="M8" s="40"/>
      <c r="O8" s="38"/>
      <c r="R8" s="276" t="s">
        <v>39</v>
      </c>
      <c r="S8" s="145" t="s">
        <v>59</v>
      </c>
      <c r="T8" s="160"/>
      <c r="U8" s="160">
        <f>AD10</f>
        <v>5.8099999999999999E-2</v>
      </c>
      <c r="V8" s="147">
        <f>T8*U8</f>
        <v>0</v>
      </c>
      <c r="W8" s="148">
        <v>21</v>
      </c>
      <c r="X8" s="147">
        <f>(V8*W8)/1000</f>
        <v>0</v>
      </c>
      <c r="Y8" s="267">
        <f>SUM(X8:X10)</f>
        <v>0</v>
      </c>
      <c r="AC8" s="126" t="s">
        <v>73</v>
      </c>
      <c r="AD8" s="274" t="s">
        <v>50</v>
      </c>
      <c r="AE8" s="274"/>
    </row>
    <row r="9" spans="1:31" x14ac:dyDescent="0.35">
      <c r="A9" s="44"/>
      <c r="B9" s="55" t="s">
        <v>6</v>
      </c>
      <c r="C9" s="50">
        <v>0</v>
      </c>
      <c r="D9" s="50">
        <v>0</v>
      </c>
      <c r="E9" s="56">
        <v>0</v>
      </c>
      <c r="F9" s="41"/>
      <c r="G9" s="41"/>
      <c r="H9" s="41"/>
      <c r="I9" s="41"/>
      <c r="J9" s="41"/>
      <c r="K9" s="45"/>
      <c r="L9" s="43"/>
      <c r="M9" s="40"/>
      <c r="O9" s="38"/>
      <c r="R9" s="276"/>
      <c r="S9" s="145" t="s">
        <v>60</v>
      </c>
      <c r="T9" s="160"/>
      <c r="U9" s="160">
        <f>AD11</f>
        <v>4</v>
      </c>
      <c r="V9" s="147">
        <f>T9*U9</f>
        <v>0</v>
      </c>
      <c r="W9" s="148">
        <v>21</v>
      </c>
      <c r="X9" s="147">
        <f>(V9*W9)/1000</f>
        <v>0</v>
      </c>
      <c r="Y9" s="267"/>
      <c r="AC9" s="126"/>
      <c r="AD9" s="127" t="s">
        <v>51</v>
      </c>
      <c r="AE9" s="127" t="s">
        <v>89</v>
      </c>
    </row>
    <row r="10" spans="1:31" x14ac:dyDescent="0.35">
      <c r="A10" s="44"/>
      <c r="B10" s="55" t="s">
        <v>7</v>
      </c>
      <c r="C10" s="50">
        <v>0</v>
      </c>
      <c r="D10" s="50">
        <v>0</v>
      </c>
      <c r="E10" s="56">
        <v>0</v>
      </c>
      <c r="F10" s="41"/>
      <c r="G10" s="41"/>
      <c r="H10" s="41"/>
      <c r="I10" s="41"/>
      <c r="J10" s="41"/>
      <c r="K10" s="45"/>
      <c r="L10" s="43"/>
      <c r="M10" s="40"/>
      <c r="O10" s="38"/>
      <c r="R10" s="276"/>
      <c r="S10" s="145" t="s">
        <v>61</v>
      </c>
      <c r="T10" s="160"/>
      <c r="U10" s="160">
        <f>AD12</f>
        <v>2</v>
      </c>
      <c r="V10" s="147">
        <f t="shared" ref="V10" si="0">T10*U10</f>
        <v>0</v>
      </c>
      <c r="W10" s="148">
        <v>21</v>
      </c>
      <c r="X10" s="147">
        <f t="shared" ref="X10:X13" si="1">(V10*W10)/1000</f>
        <v>0</v>
      </c>
      <c r="Y10" s="267"/>
      <c r="AC10" s="124" t="s">
        <v>88</v>
      </c>
      <c r="AD10" s="125">
        <v>5.8099999999999999E-2</v>
      </c>
      <c r="AE10" s="125"/>
    </row>
    <row r="11" spans="1:31" x14ac:dyDescent="0.35">
      <c r="A11" s="44"/>
      <c r="B11" s="55" t="s">
        <v>8</v>
      </c>
      <c r="C11" s="50">
        <v>0</v>
      </c>
      <c r="D11" s="50">
        <v>0</v>
      </c>
      <c r="E11" s="56">
        <v>0</v>
      </c>
      <c r="F11" s="41"/>
      <c r="G11" s="41"/>
      <c r="H11" s="41"/>
      <c r="I11" s="41"/>
      <c r="J11" s="41"/>
      <c r="K11" s="45"/>
      <c r="L11" s="43"/>
      <c r="M11" s="40"/>
      <c r="O11" s="38"/>
      <c r="R11" s="277" t="s">
        <v>40</v>
      </c>
      <c r="S11" s="137" t="s">
        <v>59</v>
      </c>
      <c r="T11" s="161"/>
      <c r="U11" s="161">
        <f>AD18</f>
        <v>5.8099999999999999E-2</v>
      </c>
      <c r="V11" s="138">
        <f>T11*U11</f>
        <v>0</v>
      </c>
      <c r="W11" s="139">
        <v>21</v>
      </c>
      <c r="X11" s="138">
        <f t="shared" si="1"/>
        <v>0</v>
      </c>
      <c r="Y11" s="279">
        <f>SUM(X11:X13)</f>
        <v>0</v>
      </c>
      <c r="AC11" s="124" t="s">
        <v>60</v>
      </c>
      <c r="AD11" s="125">
        <v>4</v>
      </c>
      <c r="AE11" s="125">
        <v>0.3</v>
      </c>
    </row>
    <row r="12" spans="1:31" x14ac:dyDescent="0.35">
      <c r="A12" s="44"/>
      <c r="B12" s="55" t="s">
        <v>9</v>
      </c>
      <c r="C12" s="50">
        <v>0</v>
      </c>
      <c r="D12" s="50">
        <v>0</v>
      </c>
      <c r="E12" s="56">
        <v>0</v>
      </c>
      <c r="F12" s="41"/>
      <c r="G12" s="41"/>
      <c r="H12" s="41"/>
      <c r="I12" s="41"/>
      <c r="J12" s="41"/>
      <c r="K12" s="45"/>
      <c r="L12" s="43"/>
      <c r="M12" s="40"/>
      <c r="O12" s="38"/>
      <c r="R12" s="277"/>
      <c r="S12" s="137" t="s">
        <v>60</v>
      </c>
      <c r="T12" s="161"/>
      <c r="U12" s="161">
        <f>AD19</f>
        <v>4</v>
      </c>
      <c r="V12" s="138">
        <f>T12*U12</f>
        <v>0</v>
      </c>
      <c r="W12" s="139">
        <v>21</v>
      </c>
      <c r="X12" s="138">
        <f t="shared" si="1"/>
        <v>0</v>
      </c>
      <c r="Y12" s="279"/>
      <c r="AC12" s="124" t="s">
        <v>61</v>
      </c>
      <c r="AD12" s="125">
        <v>2</v>
      </c>
      <c r="AE12" s="125"/>
    </row>
    <row r="13" spans="1:31" ht="15" thickBot="1" x14ac:dyDescent="0.4">
      <c r="A13" s="44"/>
      <c r="B13" s="55" t="s">
        <v>10</v>
      </c>
      <c r="C13" s="50">
        <v>0</v>
      </c>
      <c r="D13" s="50">
        <v>0</v>
      </c>
      <c r="E13" s="56">
        <v>0</v>
      </c>
      <c r="F13" s="41"/>
      <c r="G13" s="41"/>
      <c r="H13" s="41"/>
      <c r="I13" s="41"/>
      <c r="J13" s="41"/>
      <c r="K13" s="45"/>
      <c r="L13" s="43"/>
      <c r="M13" s="40"/>
      <c r="O13" s="38"/>
      <c r="R13" s="278"/>
      <c r="S13" s="140" t="s">
        <v>61</v>
      </c>
      <c r="T13" s="162"/>
      <c r="U13" s="162">
        <f>AD20</f>
        <v>2</v>
      </c>
      <c r="V13" s="138">
        <f>T13*U13</f>
        <v>0</v>
      </c>
      <c r="W13" s="141">
        <v>21</v>
      </c>
      <c r="X13" s="138">
        <f t="shared" si="1"/>
        <v>0</v>
      </c>
      <c r="Y13" s="280"/>
    </row>
    <row r="14" spans="1:31" ht="15" x14ac:dyDescent="0.25">
      <c r="A14" s="44"/>
      <c r="B14" s="55" t="s">
        <v>11</v>
      </c>
      <c r="C14" s="50">
        <v>0</v>
      </c>
      <c r="D14" s="50">
        <v>0</v>
      </c>
      <c r="E14" s="56">
        <v>0</v>
      </c>
      <c r="F14" s="41"/>
      <c r="G14" s="41"/>
      <c r="H14" s="41"/>
      <c r="I14" s="41"/>
      <c r="J14" s="41"/>
      <c r="K14" s="45"/>
      <c r="L14" s="43"/>
      <c r="M14" s="40"/>
      <c r="O14" s="38"/>
    </row>
    <row r="15" spans="1:31" x14ac:dyDescent="0.35">
      <c r="A15" s="44"/>
      <c r="B15" s="55" t="s">
        <v>12</v>
      </c>
      <c r="C15" s="50">
        <v>0</v>
      </c>
      <c r="D15" s="50">
        <v>0</v>
      </c>
      <c r="E15" s="56">
        <v>0</v>
      </c>
      <c r="F15" s="41"/>
      <c r="G15" s="41"/>
      <c r="H15" s="41"/>
      <c r="I15" s="41"/>
      <c r="J15" s="41"/>
      <c r="K15" s="45"/>
      <c r="L15" s="43"/>
      <c r="M15" s="40"/>
      <c r="O15" s="38"/>
      <c r="V15" s="120" t="s">
        <v>85</v>
      </c>
      <c r="AC15" s="275" t="s">
        <v>68</v>
      </c>
      <c r="AD15" s="275"/>
      <c r="AE15" s="275"/>
    </row>
    <row r="16" spans="1:31" x14ac:dyDescent="0.35">
      <c r="A16" s="44"/>
      <c r="B16" s="55" t="s">
        <v>13</v>
      </c>
      <c r="C16" s="50">
        <v>0</v>
      </c>
      <c r="D16" s="50">
        <v>0</v>
      </c>
      <c r="E16" s="56">
        <v>0</v>
      </c>
      <c r="F16" s="41"/>
      <c r="G16" s="41"/>
      <c r="H16" s="41"/>
      <c r="I16" s="41"/>
      <c r="J16" s="46"/>
      <c r="K16" s="45"/>
      <c r="L16" s="43"/>
      <c r="M16" s="40"/>
      <c r="O16" s="38"/>
      <c r="AC16" s="128" t="s">
        <v>73</v>
      </c>
      <c r="AD16" s="275" t="s">
        <v>50</v>
      </c>
      <c r="AE16" s="275"/>
    </row>
    <row r="17" spans="1:31" ht="15.75" thickBot="1" x14ac:dyDescent="0.3">
      <c r="A17" s="44"/>
      <c r="B17" s="57" t="s">
        <v>41</v>
      </c>
      <c r="C17" s="58">
        <v>0</v>
      </c>
      <c r="D17" s="58">
        <v>0</v>
      </c>
      <c r="E17" s="59">
        <v>0</v>
      </c>
      <c r="F17" s="41"/>
      <c r="G17" s="41"/>
      <c r="H17" s="41"/>
      <c r="I17" s="41"/>
      <c r="J17" s="46"/>
      <c r="K17" s="45"/>
      <c r="L17" s="43"/>
      <c r="M17" s="40"/>
      <c r="O17" s="38"/>
      <c r="AC17" s="129"/>
      <c r="AD17" s="130" t="s">
        <v>51</v>
      </c>
      <c r="AE17" s="130" t="s">
        <v>89</v>
      </c>
    </row>
    <row r="18" spans="1:31" ht="15" x14ac:dyDescent="0.25">
      <c r="A18" s="44"/>
      <c r="B18" s="41"/>
      <c r="C18" s="41"/>
      <c r="D18" s="41"/>
      <c r="E18" s="41"/>
      <c r="F18" s="45"/>
      <c r="G18" s="45"/>
      <c r="H18" s="45"/>
      <c r="I18" s="45"/>
      <c r="J18" s="48"/>
      <c r="K18" s="45"/>
      <c r="L18" s="43"/>
      <c r="M18" s="40"/>
      <c r="O18" s="38"/>
      <c r="AC18" s="129" t="s">
        <v>88</v>
      </c>
      <c r="AD18" s="131">
        <v>5.8099999999999999E-2</v>
      </c>
      <c r="AE18" s="131"/>
    </row>
    <row r="19" spans="1:31" s="40" customFormat="1" ht="15" x14ac:dyDescent="0.25">
      <c r="A19" s="45"/>
      <c r="B19" s="41"/>
      <c r="C19" s="41"/>
      <c r="D19" s="41"/>
      <c r="E19" s="41"/>
      <c r="F19" s="41"/>
      <c r="G19" s="41"/>
      <c r="H19" s="231"/>
      <c r="I19" s="231"/>
      <c r="J19" s="46"/>
      <c r="K19" s="45"/>
      <c r="L19" s="43"/>
      <c r="N19" s="42"/>
      <c r="O19" s="38"/>
      <c r="P19" s="42"/>
      <c r="Q19" s="42"/>
      <c r="R19" s="42"/>
      <c r="S19" s="42"/>
      <c r="AC19" s="129" t="s">
        <v>60</v>
      </c>
      <c r="AD19" s="131">
        <v>4</v>
      </c>
      <c r="AE19" s="131">
        <v>0.3</v>
      </c>
    </row>
    <row r="20" spans="1:31" s="40" customFormat="1" ht="15" x14ac:dyDescent="0.25">
      <c r="A20" s="45"/>
      <c r="B20" s="41"/>
      <c r="C20" s="41"/>
      <c r="D20" s="41"/>
      <c r="E20" s="41"/>
      <c r="F20" s="41"/>
      <c r="G20" s="41"/>
      <c r="H20" s="41"/>
      <c r="I20" s="41"/>
      <c r="J20" s="41"/>
      <c r="K20" s="45"/>
      <c r="L20" s="43"/>
      <c r="N20" s="42"/>
      <c r="O20" s="38"/>
      <c r="P20" s="42"/>
      <c r="Q20" s="42"/>
      <c r="R20" s="42"/>
      <c r="S20" s="42"/>
      <c r="AC20" s="129" t="s">
        <v>61</v>
      </c>
      <c r="AD20" s="131">
        <v>2</v>
      </c>
      <c r="AE20" s="131"/>
    </row>
    <row r="21" spans="1:31" ht="15" x14ac:dyDescent="0.2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7"/>
      <c r="M21" s="37"/>
      <c r="N21" s="37"/>
      <c r="O21" s="38"/>
    </row>
    <row r="22" spans="1:31" s="40" customFormat="1" ht="15" x14ac:dyDescent="0.25">
      <c r="A22" s="42"/>
      <c r="B22" s="42"/>
      <c r="C22" s="42"/>
      <c r="D22" s="42"/>
      <c r="E22" s="42"/>
      <c r="F22" s="41"/>
      <c r="G22" s="41"/>
      <c r="H22" s="41"/>
      <c r="I22" s="41"/>
      <c r="J22" s="41"/>
      <c r="K22" s="45"/>
      <c r="L22" s="43"/>
      <c r="N22" s="42"/>
      <c r="O22" s="38"/>
      <c r="P22" s="42"/>
      <c r="Q22" s="42"/>
      <c r="R22" s="42"/>
      <c r="S22" s="42"/>
    </row>
    <row r="23" spans="1:31" s="40" customFormat="1" ht="15" thickBot="1" x14ac:dyDescent="0.4">
      <c r="A23" s="42"/>
      <c r="B23" s="273" t="s">
        <v>46</v>
      </c>
      <c r="C23" s="273"/>
      <c r="D23" s="273"/>
      <c r="E23" s="273"/>
      <c r="F23" s="41"/>
      <c r="G23" s="41"/>
      <c r="H23" s="41"/>
      <c r="I23" s="41"/>
      <c r="J23" s="41"/>
      <c r="K23" s="45"/>
      <c r="L23" s="43"/>
      <c r="N23" s="42"/>
      <c r="O23" s="38"/>
      <c r="P23" s="42"/>
      <c r="Q23" s="42"/>
      <c r="R23" s="42"/>
      <c r="S23" s="42"/>
    </row>
    <row r="24" spans="1:31" s="40" customFormat="1" ht="29" x14ac:dyDescent="0.35">
      <c r="A24" s="44"/>
      <c r="B24" s="52" t="s">
        <v>1</v>
      </c>
      <c r="C24" s="53" t="s">
        <v>42</v>
      </c>
      <c r="D24" s="53" t="s">
        <v>43</v>
      </c>
      <c r="E24" s="54" t="s">
        <v>44</v>
      </c>
      <c r="F24" s="41"/>
      <c r="G24" s="41"/>
      <c r="H24" s="41"/>
      <c r="I24" s="41"/>
      <c r="J24" s="41"/>
      <c r="K24" s="45"/>
      <c r="L24" s="43"/>
      <c r="N24" s="42"/>
      <c r="O24" s="38"/>
      <c r="P24" s="42"/>
      <c r="Q24" s="42"/>
      <c r="R24" s="42"/>
      <c r="S24" s="42"/>
    </row>
    <row r="25" spans="1:31" x14ac:dyDescent="0.35">
      <c r="A25" s="44"/>
      <c r="B25" s="55" t="s">
        <v>17</v>
      </c>
      <c r="C25" s="60"/>
      <c r="D25" s="60"/>
      <c r="E25" s="61"/>
      <c r="F25" s="41"/>
      <c r="G25" s="41"/>
      <c r="H25" s="41"/>
      <c r="I25" s="41"/>
      <c r="J25" s="41"/>
      <c r="K25" s="45"/>
      <c r="L25" s="43"/>
      <c r="M25" s="40"/>
      <c r="O25" s="38"/>
    </row>
    <row r="26" spans="1:31" x14ac:dyDescent="0.35">
      <c r="A26" s="44"/>
      <c r="B26" s="55" t="s">
        <v>3</v>
      </c>
      <c r="C26" s="60"/>
      <c r="D26" s="60"/>
      <c r="E26" s="61"/>
      <c r="F26" s="41"/>
      <c r="G26" s="41"/>
      <c r="H26" s="41"/>
      <c r="I26" s="41"/>
      <c r="J26" s="41"/>
      <c r="K26" s="45"/>
      <c r="L26" s="43"/>
      <c r="M26" s="40"/>
      <c r="O26" s="38"/>
    </row>
    <row r="27" spans="1:31" x14ac:dyDescent="0.35">
      <c r="A27" s="44"/>
      <c r="B27" s="55" t="s">
        <v>4</v>
      </c>
      <c r="C27" s="60"/>
      <c r="D27" s="60"/>
      <c r="E27" s="61"/>
      <c r="F27" s="41"/>
      <c r="G27" s="41"/>
      <c r="H27" s="41"/>
      <c r="I27" s="41"/>
      <c r="J27" s="41"/>
      <c r="K27" s="45"/>
      <c r="L27" s="43"/>
      <c r="M27" s="40"/>
      <c r="O27" s="38"/>
    </row>
    <row r="28" spans="1:31" x14ac:dyDescent="0.35">
      <c r="A28" s="44"/>
      <c r="B28" s="55" t="s">
        <v>5</v>
      </c>
      <c r="C28" s="60"/>
      <c r="D28" s="60"/>
      <c r="E28" s="61"/>
      <c r="F28" s="41"/>
      <c r="G28" s="41"/>
      <c r="H28" s="41"/>
      <c r="I28" s="41"/>
      <c r="J28" s="41"/>
      <c r="K28" s="45"/>
      <c r="L28" s="43"/>
      <c r="M28" s="40"/>
      <c r="O28" s="38"/>
    </row>
    <row r="29" spans="1:31" x14ac:dyDescent="0.35">
      <c r="A29" s="44"/>
      <c r="B29" s="55" t="s">
        <v>6</v>
      </c>
      <c r="C29" s="60"/>
      <c r="D29" s="60"/>
      <c r="E29" s="61"/>
      <c r="F29" s="41"/>
      <c r="G29" s="41"/>
      <c r="H29" s="41"/>
      <c r="I29" s="41"/>
      <c r="J29" s="41"/>
      <c r="K29" s="45"/>
      <c r="L29" s="43"/>
      <c r="M29" s="40"/>
      <c r="O29" s="38"/>
      <c r="R29" s="103"/>
      <c r="S29" s="103"/>
    </row>
    <row r="30" spans="1:31" x14ac:dyDescent="0.35">
      <c r="A30" s="44"/>
      <c r="B30" s="55" t="s">
        <v>7</v>
      </c>
      <c r="C30" s="60"/>
      <c r="D30" s="60"/>
      <c r="E30" s="61"/>
      <c r="F30" s="41"/>
      <c r="G30" s="41"/>
      <c r="H30" s="41"/>
      <c r="I30" s="41"/>
      <c r="J30" s="41"/>
      <c r="K30" s="45"/>
      <c r="L30" s="43"/>
      <c r="M30" s="40"/>
      <c r="O30" s="38"/>
      <c r="R30" s="103"/>
      <c r="S30" s="103"/>
    </row>
    <row r="31" spans="1:31" x14ac:dyDescent="0.35">
      <c r="A31" s="44"/>
      <c r="B31" s="55" t="s">
        <v>8</v>
      </c>
      <c r="C31" s="60"/>
      <c r="D31" s="60"/>
      <c r="E31" s="61"/>
      <c r="F31" s="41"/>
      <c r="G31" s="41"/>
      <c r="H31" s="41"/>
      <c r="I31" s="41"/>
      <c r="J31" s="41"/>
      <c r="K31" s="45"/>
      <c r="L31" s="43"/>
      <c r="M31" s="40"/>
      <c r="O31" s="38"/>
      <c r="R31" s="103"/>
      <c r="S31" s="103"/>
    </row>
    <row r="32" spans="1:31" x14ac:dyDescent="0.35">
      <c r="A32" s="44"/>
      <c r="B32" s="55" t="s">
        <v>9</v>
      </c>
      <c r="C32" s="60"/>
      <c r="D32" s="60"/>
      <c r="E32" s="61"/>
      <c r="F32" s="41"/>
      <c r="G32" s="41"/>
      <c r="H32" s="41"/>
      <c r="I32" s="41"/>
      <c r="J32" s="41"/>
      <c r="K32" s="45"/>
      <c r="L32" s="43"/>
      <c r="M32" s="40"/>
      <c r="O32" s="38"/>
      <c r="R32" s="103"/>
      <c r="S32" s="103"/>
    </row>
    <row r="33" spans="1:21" x14ac:dyDescent="0.35">
      <c r="A33" s="44"/>
      <c r="B33" s="55" t="s">
        <v>10</v>
      </c>
      <c r="C33" s="60"/>
      <c r="D33" s="60"/>
      <c r="E33" s="61"/>
      <c r="F33" s="41"/>
      <c r="G33" s="41"/>
      <c r="H33" s="41"/>
      <c r="I33" s="41"/>
      <c r="J33" s="41"/>
      <c r="K33" s="45"/>
      <c r="L33" s="43"/>
      <c r="M33" s="40"/>
      <c r="O33" s="38"/>
      <c r="R33" s="103"/>
      <c r="S33" s="103"/>
      <c r="T33" s="102"/>
      <c r="U33" s="102"/>
    </row>
    <row r="34" spans="1:21" x14ac:dyDescent="0.35">
      <c r="A34" s="44"/>
      <c r="B34" s="55" t="s">
        <v>11</v>
      </c>
      <c r="C34" s="60"/>
      <c r="D34" s="60"/>
      <c r="E34" s="61"/>
      <c r="F34" s="41"/>
      <c r="G34" s="41"/>
      <c r="H34" s="41"/>
      <c r="I34" s="41"/>
      <c r="J34" s="46"/>
      <c r="K34" s="45"/>
      <c r="L34" s="43"/>
      <c r="M34" s="40"/>
      <c r="O34" s="38"/>
      <c r="R34" s="103"/>
      <c r="S34" s="103"/>
      <c r="T34" s="102"/>
      <c r="U34" s="102"/>
    </row>
    <row r="35" spans="1:21" x14ac:dyDescent="0.35">
      <c r="A35" s="44"/>
      <c r="B35" s="55" t="s">
        <v>12</v>
      </c>
      <c r="C35" s="60"/>
      <c r="D35" s="60"/>
      <c r="E35" s="61"/>
      <c r="F35" s="41"/>
      <c r="G35" s="41"/>
      <c r="H35" s="41"/>
      <c r="I35" s="41"/>
      <c r="J35" s="46"/>
      <c r="K35" s="45"/>
      <c r="L35" s="43"/>
      <c r="M35" s="40"/>
      <c r="O35" s="38"/>
      <c r="R35" s="103"/>
      <c r="S35" s="103"/>
      <c r="T35" s="102"/>
      <c r="U35" s="102"/>
    </row>
    <row r="36" spans="1:21" x14ac:dyDescent="0.35">
      <c r="A36" s="44"/>
      <c r="B36" s="55" t="s">
        <v>13</v>
      </c>
      <c r="C36" s="60"/>
      <c r="D36" s="60"/>
      <c r="E36" s="61"/>
      <c r="F36" s="45"/>
      <c r="G36" s="45"/>
      <c r="H36" s="45"/>
      <c r="I36" s="45"/>
      <c r="J36" s="48"/>
      <c r="K36" s="45"/>
      <c r="L36" s="43"/>
      <c r="M36" s="40"/>
      <c r="O36" s="38"/>
    </row>
    <row r="37" spans="1:21" ht="15" thickBot="1" x14ac:dyDescent="0.4">
      <c r="A37" s="44"/>
      <c r="B37" s="57" t="s">
        <v>41</v>
      </c>
      <c r="C37" s="62">
        <v>0</v>
      </c>
      <c r="D37" s="62">
        <v>0</v>
      </c>
      <c r="E37" s="63">
        <v>0</v>
      </c>
      <c r="F37" s="41"/>
      <c r="G37" s="41"/>
      <c r="H37" s="231"/>
      <c r="I37" s="231"/>
      <c r="J37" s="46"/>
      <c r="K37" s="45"/>
      <c r="L37" s="43"/>
      <c r="M37" s="40"/>
      <c r="O37" s="38"/>
    </row>
    <row r="38" spans="1:21" x14ac:dyDescent="0.35">
      <c r="F38" s="41"/>
      <c r="G38" s="41"/>
      <c r="H38" s="41"/>
      <c r="I38" s="41"/>
      <c r="J38" s="41"/>
      <c r="K38" s="45"/>
      <c r="L38" s="43"/>
      <c r="M38" s="40"/>
      <c r="O38" s="38"/>
    </row>
    <row r="39" spans="1:21" x14ac:dyDescent="0.3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37"/>
      <c r="P39" s="40"/>
      <c r="Q39" s="40"/>
      <c r="R39" s="40"/>
      <c r="S39" s="40"/>
      <c r="T39" s="40"/>
      <c r="U39" s="40"/>
    </row>
    <row r="40" spans="1:21" x14ac:dyDescent="0.3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9"/>
      <c r="L40" s="37"/>
      <c r="M40" s="37"/>
      <c r="N40" s="37"/>
      <c r="O40" s="37"/>
      <c r="P40" s="40"/>
      <c r="Q40" s="40"/>
      <c r="R40" s="40"/>
      <c r="S40" s="40"/>
      <c r="T40" s="40"/>
      <c r="U40" s="40"/>
    </row>
    <row r="41" spans="1:21" x14ac:dyDescent="0.3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37"/>
      <c r="P41" s="40"/>
      <c r="Q41" s="40"/>
      <c r="R41" s="40"/>
      <c r="S41" s="40"/>
      <c r="T41" s="40"/>
      <c r="U41" s="40"/>
    </row>
    <row r="42" spans="1:21" ht="15" thickBot="1" x14ac:dyDescent="0.4">
      <c r="A42" s="40"/>
      <c r="B42" s="231" t="s">
        <v>47</v>
      </c>
      <c r="C42" s="231"/>
      <c r="D42" s="231"/>
      <c r="E42" s="231"/>
      <c r="F42" s="231"/>
      <c r="G42" s="231"/>
      <c r="H42" s="231"/>
      <c r="I42" s="40"/>
      <c r="J42" s="40"/>
      <c r="K42" s="40"/>
      <c r="L42" s="40"/>
      <c r="M42" s="40"/>
      <c r="N42" s="40"/>
      <c r="O42" s="37"/>
      <c r="P42" s="40"/>
      <c r="Q42" s="40"/>
      <c r="R42" s="40"/>
      <c r="S42" s="40"/>
      <c r="T42" s="40"/>
      <c r="U42" s="40"/>
    </row>
    <row r="43" spans="1:21" ht="27.75" customHeight="1" x14ac:dyDescent="0.35">
      <c r="A43" s="40"/>
      <c r="B43" s="84" t="s">
        <v>1</v>
      </c>
      <c r="C43" s="78" t="s">
        <v>42</v>
      </c>
      <c r="D43" s="78" t="s">
        <v>43</v>
      </c>
      <c r="E43" s="79" t="s">
        <v>44</v>
      </c>
      <c r="F43" s="80" t="s">
        <v>42</v>
      </c>
      <c r="G43" s="78" t="s">
        <v>43</v>
      </c>
      <c r="H43" s="81" t="s">
        <v>44</v>
      </c>
      <c r="I43" s="40"/>
      <c r="J43" s="40"/>
      <c r="K43" s="40"/>
      <c r="L43" s="40"/>
      <c r="M43" s="40"/>
      <c r="N43" s="40"/>
      <c r="O43" s="37"/>
      <c r="P43" s="40"/>
      <c r="Q43" s="40"/>
      <c r="R43" s="40"/>
      <c r="S43" s="40"/>
      <c r="T43" s="40"/>
      <c r="U43" s="40"/>
    </row>
    <row r="44" spans="1:21" x14ac:dyDescent="0.35">
      <c r="A44" s="40"/>
      <c r="B44" s="83"/>
      <c r="C44" s="76" t="s">
        <v>0</v>
      </c>
      <c r="D44" s="76" t="s">
        <v>0</v>
      </c>
      <c r="E44" s="82" t="s">
        <v>0</v>
      </c>
      <c r="F44" s="75" t="s">
        <v>16</v>
      </c>
      <c r="G44" s="76" t="s">
        <v>16</v>
      </c>
      <c r="H44" s="77" t="s">
        <v>16</v>
      </c>
      <c r="I44" s="40"/>
      <c r="J44" s="40"/>
      <c r="K44" s="40"/>
      <c r="L44" s="40"/>
      <c r="M44" s="40"/>
      <c r="N44" s="40"/>
      <c r="O44" s="37"/>
      <c r="P44" s="40"/>
      <c r="Q44" s="40"/>
      <c r="R44" s="40"/>
      <c r="S44" s="40"/>
      <c r="T44" s="40"/>
      <c r="U44" s="40"/>
    </row>
    <row r="45" spans="1:21" x14ac:dyDescent="0.35">
      <c r="A45" s="40"/>
      <c r="B45" s="73" t="s">
        <v>17</v>
      </c>
      <c r="C45" s="9"/>
      <c r="D45" s="9"/>
      <c r="E45" s="70"/>
      <c r="F45" s="66"/>
      <c r="G45" s="65"/>
      <c r="H45" s="67"/>
      <c r="I45" s="40"/>
      <c r="J45" s="40"/>
      <c r="K45" s="40"/>
      <c r="L45" s="40"/>
      <c r="M45" s="40"/>
      <c r="N45" s="40"/>
      <c r="O45" s="37"/>
      <c r="P45" s="40"/>
      <c r="Q45" s="40"/>
      <c r="R45" s="40"/>
      <c r="S45" s="40"/>
      <c r="T45" s="40"/>
      <c r="U45" s="40"/>
    </row>
    <row r="46" spans="1:21" x14ac:dyDescent="0.35">
      <c r="A46" s="40"/>
      <c r="B46" s="73" t="s">
        <v>3</v>
      </c>
      <c r="C46" s="9"/>
      <c r="D46" s="9"/>
      <c r="E46" s="70"/>
      <c r="F46" s="66"/>
      <c r="G46" s="65"/>
      <c r="H46" s="67"/>
      <c r="I46" s="40"/>
      <c r="J46" s="40"/>
      <c r="K46" s="40"/>
      <c r="L46" s="40"/>
      <c r="M46" s="40"/>
      <c r="N46" s="40"/>
      <c r="O46" s="37"/>
      <c r="P46" s="40"/>
      <c r="Q46" s="40"/>
      <c r="R46" s="40"/>
      <c r="S46" s="40"/>
      <c r="T46" s="40"/>
      <c r="U46" s="40"/>
    </row>
    <row r="47" spans="1:21" x14ac:dyDescent="0.35">
      <c r="A47" s="40"/>
      <c r="B47" s="73" t="s">
        <v>4</v>
      </c>
      <c r="C47" s="9"/>
      <c r="D47" s="9"/>
      <c r="E47" s="70"/>
      <c r="F47" s="66"/>
      <c r="G47" s="65"/>
      <c r="H47" s="67"/>
      <c r="I47" s="40"/>
      <c r="J47" s="40"/>
      <c r="K47" s="40"/>
      <c r="L47" s="40"/>
      <c r="M47" s="40"/>
      <c r="N47" s="40"/>
      <c r="O47" s="37"/>
      <c r="P47" s="40"/>
      <c r="Q47" s="40"/>
      <c r="R47" s="40"/>
      <c r="S47" s="40"/>
      <c r="T47" s="40"/>
      <c r="U47" s="40"/>
    </row>
    <row r="48" spans="1:21" x14ac:dyDescent="0.35">
      <c r="A48" s="40"/>
      <c r="B48" s="73" t="s">
        <v>5</v>
      </c>
      <c r="C48" s="9"/>
      <c r="D48" s="9"/>
      <c r="E48" s="70"/>
      <c r="F48" s="66"/>
      <c r="G48" s="65"/>
      <c r="H48" s="67"/>
      <c r="I48" s="40"/>
      <c r="J48" s="40"/>
      <c r="K48" s="40"/>
      <c r="L48" s="40"/>
      <c r="M48" s="40"/>
      <c r="N48" s="40"/>
      <c r="O48" s="37"/>
      <c r="P48" s="40"/>
      <c r="Q48" s="40"/>
      <c r="R48" s="40"/>
      <c r="S48" s="40"/>
      <c r="T48" s="40"/>
      <c r="U48" s="40"/>
    </row>
    <row r="49" spans="1:21" x14ac:dyDescent="0.35">
      <c r="A49" s="40"/>
      <c r="B49" s="73" t="s">
        <v>6</v>
      </c>
      <c r="C49" s="9"/>
      <c r="D49" s="9"/>
      <c r="E49" s="70"/>
      <c r="F49" s="66"/>
      <c r="G49" s="65"/>
      <c r="H49" s="67"/>
      <c r="I49" s="40"/>
      <c r="J49" s="40"/>
      <c r="K49" s="40"/>
      <c r="L49" s="40"/>
      <c r="M49" s="40"/>
      <c r="N49" s="40"/>
      <c r="O49" s="37"/>
      <c r="P49" s="40"/>
      <c r="Q49" s="40"/>
      <c r="R49" s="40"/>
      <c r="S49" s="40"/>
      <c r="T49" s="40"/>
      <c r="U49" s="40"/>
    </row>
    <row r="50" spans="1:21" x14ac:dyDescent="0.35">
      <c r="A50" s="40"/>
      <c r="B50" s="73" t="s">
        <v>7</v>
      </c>
      <c r="C50" s="9"/>
      <c r="D50" s="9"/>
      <c r="E50" s="70"/>
      <c r="F50" s="66"/>
      <c r="G50" s="65"/>
      <c r="H50" s="67"/>
      <c r="I50" s="40"/>
      <c r="J50" s="40"/>
      <c r="K50" s="40"/>
      <c r="L50" s="40"/>
      <c r="M50" s="40"/>
      <c r="N50" s="40"/>
      <c r="O50" s="37"/>
      <c r="P50" s="40"/>
      <c r="Q50" s="40"/>
      <c r="R50" s="40"/>
      <c r="S50" s="40"/>
      <c r="T50" s="40"/>
      <c r="U50" s="40"/>
    </row>
    <row r="51" spans="1:21" x14ac:dyDescent="0.35">
      <c r="A51" s="40"/>
      <c r="B51" s="73" t="s">
        <v>8</v>
      </c>
      <c r="C51" s="9"/>
      <c r="D51" s="9"/>
      <c r="E51" s="70"/>
      <c r="F51" s="66"/>
      <c r="G51" s="65"/>
      <c r="H51" s="67"/>
      <c r="I51" s="40"/>
      <c r="J51" s="40"/>
      <c r="K51" s="40"/>
      <c r="L51" s="40"/>
      <c r="M51" s="40"/>
      <c r="N51" s="40"/>
      <c r="O51" s="37"/>
      <c r="P51" s="40"/>
      <c r="Q51" s="40"/>
      <c r="R51" s="40"/>
      <c r="S51" s="40"/>
      <c r="T51" s="40"/>
      <c r="U51" s="40"/>
    </row>
    <row r="52" spans="1:21" x14ac:dyDescent="0.35">
      <c r="A52" s="40"/>
      <c r="B52" s="73" t="s">
        <v>9</v>
      </c>
      <c r="C52" s="9"/>
      <c r="D52" s="9"/>
      <c r="E52" s="70"/>
      <c r="F52" s="66"/>
      <c r="G52" s="65"/>
      <c r="H52" s="67"/>
      <c r="I52" s="40"/>
      <c r="J52" s="40"/>
      <c r="K52" s="40"/>
      <c r="L52" s="40"/>
      <c r="M52" s="40"/>
      <c r="N52" s="40"/>
      <c r="O52" s="37"/>
      <c r="P52" s="40"/>
      <c r="Q52" s="40"/>
      <c r="R52" s="40"/>
      <c r="S52" s="40"/>
      <c r="T52" s="40"/>
      <c r="U52" s="40"/>
    </row>
    <row r="53" spans="1:21" x14ac:dyDescent="0.35">
      <c r="A53" s="40"/>
      <c r="B53" s="73" t="s">
        <v>10</v>
      </c>
      <c r="C53" s="9"/>
      <c r="D53" s="9"/>
      <c r="E53" s="70"/>
      <c r="F53" s="66"/>
      <c r="G53" s="65"/>
      <c r="H53" s="67"/>
      <c r="I53" s="40"/>
      <c r="J53" s="40"/>
      <c r="K53" s="40"/>
      <c r="L53" s="40"/>
      <c r="M53" s="40"/>
      <c r="N53" s="40"/>
      <c r="O53" s="37"/>
      <c r="P53" s="40"/>
      <c r="Q53" s="40"/>
      <c r="R53" s="40"/>
      <c r="S53" s="40"/>
      <c r="T53" s="40"/>
      <c r="U53" s="40"/>
    </row>
    <row r="54" spans="1:21" x14ac:dyDescent="0.35">
      <c r="A54" s="40"/>
      <c r="B54" s="73" t="s">
        <v>11</v>
      </c>
      <c r="C54" s="9"/>
      <c r="D54" s="9"/>
      <c r="E54" s="70"/>
      <c r="F54" s="66"/>
      <c r="G54" s="65"/>
      <c r="H54" s="67"/>
      <c r="I54" s="40"/>
      <c r="J54" s="40"/>
      <c r="K54" s="40"/>
      <c r="L54" s="40"/>
      <c r="M54" s="40"/>
      <c r="N54" s="40"/>
      <c r="O54" s="37"/>
      <c r="P54" s="40"/>
      <c r="Q54" s="40"/>
      <c r="R54" s="40"/>
      <c r="S54" s="40"/>
      <c r="T54" s="40"/>
      <c r="U54" s="40"/>
    </row>
    <row r="55" spans="1:21" x14ac:dyDescent="0.35">
      <c r="A55" s="40"/>
      <c r="B55" s="73" t="s">
        <v>12</v>
      </c>
      <c r="C55" s="9"/>
      <c r="D55" s="9"/>
      <c r="E55" s="70"/>
      <c r="F55" s="66"/>
      <c r="G55" s="65"/>
      <c r="H55" s="67"/>
      <c r="I55" s="40"/>
      <c r="J55" s="40"/>
      <c r="K55" s="40"/>
      <c r="L55" s="40"/>
      <c r="M55" s="40"/>
      <c r="N55" s="40"/>
      <c r="O55" s="37"/>
      <c r="P55" s="40"/>
      <c r="Q55" s="40"/>
      <c r="R55" s="40"/>
      <c r="S55" s="40"/>
      <c r="T55" s="40"/>
      <c r="U55" s="40"/>
    </row>
    <row r="56" spans="1:21" ht="15" thickBot="1" x14ac:dyDescent="0.4">
      <c r="A56" s="40"/>
      <c r="B56" s="74" t="s">
        <v>13</v>
      </c>
      <c r="C56" s="68"/>
      <c r="D56" s="68"/>
      <c r="E56" s="71"/>
      <c r="F56" s="72"/>
      <c r="G56" s="68"/>
      <c r="H56" s="69"/>
      <c r="I56" s="40"/>
      <c r="J56" s="40"/>
      <c r="K56" s="40"/>
      <c r="L56" s="40"/>
      <c r="M56" s="40"/>
      <c r="N56" s="40"/>
      <c r="O56" s="37"/>
      <c r="P56" s="40"/>
      <c r="Q56" s="40"/>
      <c r="R56" s="40"/>
      <c r="S56" s="40"/>
      <c r="T56" s="40"/>
      <c r="U56" s="40"/>
    </row>
    <row r="57" spans="1:21" x14ac:dyDescent="0.35">
      <c r="A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37"/>
      <c r="P57" s="40"/>
      <c r="Q57" s="40"/>
      <c r="R57" s="40"/>
      <c r="S57" s="40"/>
      <c r="T57" s="40"/>
      <c r="U57" s="40"/>
    </row>
    <row r="58" spans="1:21" x14ac:dyDescent="0.35">
      <c r="A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37"/>
      <c r="P58" s="40"/>
      <c r="Q58" s="40"/>
      <c r="R58" s="40"/>
      <c r="S58" s="40"/>
      <c r="T58" s="40"/>
      <c r="U58" s="40"/>
    </row>
    <row r="59" spans="1:21" x14ac:dyDescent="0.35">
      <c r="A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37"/>
      <c r="P59" s="40"/>
      <c r="Q59" s="40"/>
      <c r="R59" s="40"/>
      <c r="S59" s="40"/>
      <c r="T59" s="40"/>
      <c r="U59" s="40"/>
    </row>
    <row r="60" spans="1:21" x14ac:dyDescent="0.35">
      <c r="A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37"/>
      <c r="P60" s="40"/>
      <c r="Q60" s="40"/>
      <c r="R60" s="40"/>
      <c r="S60" s="40"/>
      <c r="T60" s="40"/>
      <c r="U60" s="40"/>
    </row>
    <row r="61" spans="1:21" x14ac:dyDescent="0.35">
      <c r="A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37"/>
      <c r="P61" s="40"/>
      <c r="Q61" s="40"/>
      <c r="R61" s="40"/>
      <c r="S61" s="40"/>
      <c r="T61" s="40"/>
      <c r="U61" s="40"/>
    </row>
    <row r="62" spans="1:21" x14ac:dyDescent="0.35">
      <c r="A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37"/>
      <c r="P62" s="40"/>
      <c r="Q62" s="40"/>
      <c r="R62" s="40"/>
      <c r="S62" s="40"/>
      <c r="T62" s="40"/>
      <c r="U62" s="40"/>
    </row>
    <row r="63" spans="1:21" x14ac:dyDescent="0.35">
      <c r="A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37"/>
      <c r="P63" s="40"/>
      <c r="Q63" s="40"/>
      <c r="R63" s="40"/>
      <c r="S63" s="40"/>
      <c r="T63" s="40"/>
      <c r="U63" s="40"/>
    </row>
    <row r="64" spans="1:21" x14ac:dyDescent="0.35">
      <c r="A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37"/>
      <c r="P64" s="40"/>
      <c r="Q64" s="40"/>
      <c r="R64" s="40"/>
      <c r="S64" s="40"/>
      <c r="T64" s="40"/>
      <c r="U64" s="40"/>
    </row>
    <row r="65" spans="1:21" x14ac:dyDescent="0.35">
      <c r="A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37"/>
      <c r="P65" s="40"/>
      <c r="Q65" s="40"/>
      <c r="R65" s="40"/>
      <c r="S65" s="40"/>
      <c r="T65" s="40"/>
      <c r="U65" s="40"/>
    </row>
    <row r="66" spans="1:21" x14ac:dyDescent="0.35">
      <c r="A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37"/>
      <c r="P66" s="40"/>
      <c r="Q66" s="40"/>
      <c r="R66" s="40"/>
      <c r="S66" s="40"/>
      <c r="T66" s="40"/>
      <c r="U66" s="40"/>
    </row>
    <row r="67" spans="1:21" x14ac:dyDescent="0.35">
      <c r="A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37"/>
      <c r="P67" s="40"/>
      <c r="Q67" s="40"/>
      <c r="R67" s="40"/>
      <c r="S67" s="40"/>
      <c r="T67" s="40"/>
      <c r="U67" s="40"/>
    </row>
    <row r="68" spans="1:21" x14ac:dyDescent="0.3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37"/>
      <c r="P68" s="40"/>
      <c r="Q68" s="40"/>
      <c r="R68" s="40"/>
      <c r="S68" s="40"/>
      <c r="T68" s="40"/>
      <c r="U68" s="40"/>
    </row>
    <row r="69" spans="1:21" x14ac:dyDescent="0.3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37"/>
      <c r="P69" s="40"/>
      <c r="Q69" s="40"/>
      <c r="R69" s="40"/>
      <c r="S69" s="40"/>
      <c r="T69" s="40"/>
      <c r="U69" s="40"/>
    </row>
    <row r="70" spans="1:21" x14ac:dyDescent="0.3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37"/>
      <c r="P70" s="40"/>
      <c r="Q70" s="40"/>
      <c r="R70" s="40"/>
      <c r="S70" s="40"/>
      <c r="T70" s="40"/>
      <c r="U70" s="40"/>
    </row>
    <row r="71" spans="1:21" x14ac:dyDescent="0.3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37"/>
      <c r="P71" s="40"/>
      <c r="Q71" s="40"/>
      <c r="R71" s="40"/>
      <c r="S71" s="40"/>
      <c r="T71" s="40"/>
      <c r="U71" s="40"/>
    </row>
    <row r="72" spans="1:21" x14ac:dyDescent="0.3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37"/>
      <c r="P72" s="40"/>
      <c r="Q72" s="40"/>
      <c r="R72" s="40"/>
      <c r="S72" s="40"/>
      <c r="T72" s="40"/>
      <c r="U72" s="40"/>
    </row>
    <row r="73" spans="1:21" x14ac:dyDescent="0.3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37"/>
      <c r="P73" s="40"/>
      <c r="Q73" s="40"/>
      <c r="R73" s="40"/>
      <c r="S73" s="40"/>
      <c r="T73" s="40"/>
      <c r="U73" s="40"/>
    </row>
    <row r="74" spans="1:21" x14ac:dyDescent="0.3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37"/>
      <c r="P74" s="40"/>
      <c r="Q74" s="40"/>
      <c r="R74" s="40"/>
      <c r="S74" s="40"/>
      <c r="T74" s="40"/>
      <c r="U74" s="40"/>
    </row>
    <row r="75" spans="1:21" x14ac:dyDescent="0.3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37"/>
      <c r="P75" s="40"/>
      <c r="Q75" s="40"/>
      <c r="R75" s="40"/>
      <c r="S75" s="40"/>
      <c r="T75" s="40"/>
      <c r="U75" s="40"/>
    </row>
    <row r="76" spans="1:21" x14ac:dyDescent="0.3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37"/>
      <c r="P76" s="40"/>
      <c r="Q76" s="40"/>
      <c r="R76" s="40"/>
      <c r="S76" s="40"/>
      <c r="T76" s="40"/>
      <c r="U76" s="40"/>
    </row>
    <row r="77" spans="1:21" x14ac:dyDescent="0.3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37"/>
      <c r="P77" s="40"/>
      <c r="Q77" s="40"/>
      <c r="R77" s="40"/>
      <c r="S77" s="40"/>
      <c r="T77" s="40"/>
      <c r="U77" s="40"/>
    </row>
    <row r="78" spans="1:21" x14ac:dyDescent="0.3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37"/>
      <c r="P78" s="40"/>
      <c r="Q78" s="40"/>
      <c r="R78" s="40"/>
      <c r="S78" s="40"/>
      <c r="T78" s="40"/>
      <c r="U78" s="40"/>
    </row>
    <row r="79" spans="1:21" x14ac:dyDescent="0.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37"/>
      <c r="P79" s="40"/>
      <c r="Q79" s="40"/>
      <c r="R79" s="40"/>
      <c r="S79" s="40"/>
      <c r="T79" s="40"/>
      <c r="U79" s="40"/>
    </row>
    <row r="80" spans="1:21" x14ac:dyDescent="0.3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37"/>
      <c r="P80" s="40"/>
      <c r="Q80" s="40"/>
      <c r="R80" s="40"/>
      <c r="S80" s="40"/>
      <c r="T80" s="40"/>
      <c r="U80" s="40"/>
    </row>
    <row r="81" spans="1:21" x14ac:dyDescent="0.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37"/>
      <c r="P81" s="40"/>
      <c r="Q81" s="40"/>
      <c r="R81" s="40"/>
      <c r="S81" s="40"/>
      <c r="T81" s="40"/>
      <c r="U81" s="40"/>
    </row>
    <row r="82" spans="1:21" x14ac:dyDescent="0.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37"/>
      <c r="P82" s="40"/>
      <c r="Q82" s="40"/>
      <c r="R82" s="40"/>
      <c r="S82" s="40"/>
      <c r="T82" s="40"/>
      <c r="U82" s="40"/>
    </row>
    <row r="83" spans="1:21" x14ac:dyDescent="0.3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37"/>
      <c r="P83" s="40"/>
      <c r="Q83" s="40"/>
      <c r="R83" s="40"/>
      <c r="S83" s="40"/>
      <c r="T83" s="40"/>
      <c r="U83" s="40"/>
    </row>
    <row r="84" spans="1:21" x14ac:dyDescent="0.3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37"/>
      <c r="P84" s="40"/>
      <c r="Q84" s="40"/>
      <c r="R84" s="40"/>
      <c r="S84" s="40"/>
      <c r="T84" s="40"/>
      <c r="U84" s="40"/>
    </row>
    <row r="85" spans="1:21" x14ac:dyDescent="0.3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37"/>
      <c r="P85" s="40"/>
      <c r="Q85" s="40"/>
      <c r="R85" s="40"/>
      <c r="S85" s="40"/>
      <c r="T85" s="40"/>
      <c r="U85" s="40"/>
    </row>
    <row r="86" spans="1:21" x14ac:dyDescent="0.3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37"/>
      <c r="P86" s="40"/>
      <c r="Q86" s="40"/>
      <c r="R86" s="40"/>
      <c r="S86" s="40"/>
      <c r="T86" s="40"/>
      <c r="U86" s="40"/>
    </row>
    <row r="87" spans="1:21" x14ac:dyDescent="0.3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37"/>
      <c r="P87" s="40"/>
      <c r="Q87" s="40"/>
      <c r="R87" s="40"/>
      <c r="S87" s="40"/>
      <c r="T87" s="40"/>
      <c r="U87" s="40"/>
    </row>
    <row r="88" spans="1:21" x14ac:dyDescent="0.3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37"/>
      <c r="P88" s="40"/>
      <c r="Q88" s="40"/>
      <c r="R88" s="40"/>
      <c r="S88" s="40"/>
      <c r="T88" s="40"/>
      <c r="U88" s="40"/>
    </row>
    <row r="89" spans="1:21" x14ac:dyDescent="0.35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9"/>
      <c r="L89" s="37"/>
      <c r="M89" s="37"/>
      <c r="N89" s="37"/>
      <c r="O89" s="37"/>
      <c r="P89" s="40"/>
      <c r="Q89" s="40"/>
      <c r="R89" s="40"/>
      <c r="S89" s="40"/>
      <c r="T89" s="40"/>
      <c r="U89" s="40"/>
    </row>
    <row r="90" spans="1:21" x14ac:dyDescent="0.3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1:21" x14ac:dyDescent="0.3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1:21" x14ac:dyDescent="0.3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1:21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1:21" x14ac:dyDescent="0.3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1:21" x14ac:dyDescent="0.3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1:21" x14ac:dyDescent="0.3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1:21" x14ac:dyDescent="0.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1:21" x14ac:dyDescent="0.3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1:21" x14ac:dyDescent="0.3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1:21" x14ac:dyDescent="0.3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1:21" x14ac:dyDescent="0.3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1:21" x14ac:dyDescent="0.3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1:21" x14ac:dyDescent="0.3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1:21" x14ac:dyDescent="0.3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1:21" x14ac:dyDescent="0.3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1:21" x14ac:dyDescent="0.3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1:21" x14ac:dyDescent="0.3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1:21" x14ac:dyDescent="0.3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1:21" x14ac:dyDescent="0.3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1:21" x14ac:dyDescent="0.3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1:21" x14ac:dyDescent="0.3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1:21" x14ac:dyDescent="0.3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1:21" x14ac:dyDescent="0.3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1:21" x14ac:dyDescent="0.3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1:21" x14ac:dyDescent="0.3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1:21" x14ac:dyDescent="0.3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1:21" x14ac:dyDescent="0.3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1:21" x14ac:dyDescent="0.3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1:21" x14ac:dyDescent="0.3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1:21" x14ac:dyDescent="0.3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1:21" x14ac:dyDescent="0.3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1:21" x14ac:dyDescent="0.3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1:21" x14ac:dyDescent="0.3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1:21" x14ac:dyDescent="0.3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1:21" x14ac:dyDescent="0.3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1:21" x14ac:dyDescent="0.3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1:21" x14ac:dyDescent="0.3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</row>
    <row r="128" spans="1:21" x14ac:dyDescent="0.3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</row>
    <row r="129" spans="1:21" x14ac:dyDescent="0.3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</row>
    <row r="130" spans="1:21" x14ac:dyDescent="0.3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</row>
  </sheetData>
  <mergeCells count="15">
    <mergeCell ref="AC7:AE7"/>
    <mergeCell ref="AD8:AE8"/>
    <mergeCell ref="AC15:AE15"/>
    <mergeCell ref="AD16:AE16"/>
    <mergeCell ref="R8:R10"/>
    <mergeCell ref="R11:R13"/>
    <mergeCell ref="Y8:Y10"/>
    <mergeCell ref="Y11:Y13"/>
    <mergeCell ref="R6:Y6"/>
    <mergeCell ref="H1:I1"/>
    <mergeCell ref="H19:I19"/>
    <mergeCell ref="H37:I37"/>
    <mergeCell ref="B42:H42"/>
    <mergeCell ref="B3:E3"/>
    <mergeCell ref="B23:E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showGridLines="0" workbookViewId="0">
      <selection activeCell="K18" sqref="K18"/>
    </sheetView>
  </sheetViews>
  <sheetFormatPr baseColWidth="10" defaultColWidth="8.7265625" defaultRowHeight="14.5" x14ac:dyDescent="0.35"/>
  <cols>
    <col min="2" max="2" width="18.26953125" bestFit="1" customWidth="1"/>
    <col min="3" max="3" width="9.453125" style="213" customWidth="1"/>
    <col min="4" max="4" width="12.1796875" customWidth="1"/>
    <col min="9" max="9" width="12.7265625" customWidth="1"/>
    <col min="23" max="23" width="12.453125" customWidth="1"/>
  </cols>
  <sheetData>
    <row r="2" spans="2:23" ht="16" thickBot="1" x14ac:dyDescent="0.4">
      <c r="D2" s="282" t="s">
        <v>127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R2" s="281" t="s">
        <v>129</v>
      </c>
      <c r="S2" s="281"/>
      <c r="T2" s="281"/>
      <c r="U2" s="281"/>
      <c r="V2" s="281"/>
      <c r="W2" s="281"/>
    </row>
    <row r="3" spans="2:23" x14ac:dyDescent="0.35">
      <c r="B3" s="216" t="s">
        <v>126</v>
      </c>
      <c r="C3" s="219" t="s">
        <v>128</v>
      </c>
      <c r="D3" s="217" t="s">
        <v>115</v>
      </c>
      <c r="E3" s="217" t="s">
        <v>116</v>
      </c>
      <c r="F3" s="217" t="s">
        <v>117</v>
      </c>
      <c r="G3" s="217" t="s">
        <v>118</v>
      </c>
      <c r="H3" s="217" t="s">
        <v>119</v>
      </c>
      <c r="I3" s="217" t="s">
        <v>120</v>
      </c>
      <c r="J3" s="217" t="s">
        <v>121</v>
      </c>
      <c r="K3" s="217" t="s">
        <v>122</v>
      </c>
      <c r="L3" s="217" t="s">
        <v>123</v>
      </c>
      <c r="M3" s="217" t="s">
        <v>124</v>
      </c>
      <c r="N3" s="218" t="s">
        <v>125</v>
      </c>
    </row>
    <row r="4" spans="2:23" ht="16.5" x14ac:dyDescent="0.25">
      <c r="B4" s="224"/>
      <c r="C4" s="225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2:23" ht="16.5" x14ac:dyDescent="0.25">
      <c r="B5" s="224"/>
      <c r="C5" s="225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2:23" ht="16.5" x14ac:dyDescent="0.25">
      <c r="B6" s="224"/>
      <c r="C6" s="225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5"/>
    </row>
    <row r="7" spans="2:23" ht="16.5" x14ac:dyDescent="0.25">
      <c r="B7" s="224"/>
      <c r="C7" s="225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5"/>
    </row>
    <row r="8" spans="2:23" ht="16.5" x14ac:dyDescent="0.25">
      <c r="B8" s="224"/>
      <c r="C8" s="22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5"/>
    </row>
    <row r="9" spans="2:23" ht="16.5" x14ac:dyDescent="0.25">
      <c r="B9" s="224"/>
      <c r="C9" s="225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5"/>
    </row>
    <row r="10" spans="2:23" ht="16.5" x14ac:dyDescent="0.25">
      <c r="B10" s="224"/>
      <c r="C10" s="225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5"/>
    </row>
    <row r="11" spans="2:23" ht="16.5" x14ac:dyDescent="0.25">
      <c r="B11" s="224"/>
      <c r="C11" s="225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5"/>
    </row>
    <row r="12" spans="2:23" ht="16.5" x14ac:dyDescent="0.25">
      <c r="B12" s="224"/>
      <c r="C12" s="225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5"/>
    </row>
    <row r="13" spans="2:23" ht="16.5" x14ac:dyDescent="0.25">
      <c r="B13" s="224"/>
      <c r="C13" s="225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5"/>
    </row>
    <row r="14" spans="2:23" ht="16.5" x14ac:dyDescent="0.25">
      <c r="B14" s="224"/>
      <c r="C14" s="225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5"/>
    </row>
    <row r="15" spans="2:23" ht="16.5" x14ac:dyDescent="0.25">
      <c r="B15" s="224"/>
      <c r="C15" s="225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5"/>
    </row>
    <row r="16" spans="2:23" ht="15" customHeight="1" thickBot="1" x14ac:dyDescent="0.3">
      <c r="B16" s="221" t="s">
        <v>14</v>
      </c>
      <c r="C16" s="222">
        <f>SUM(C4:C15)</f>
        <v>0</v>
      </c>
      <c r="D16" s="220">
        <f>SUM(D4:D15)</f>
        <v>0</v>
      </c>
      <c r="E16" s="220">
        <f>SUM(E4:E15)</f>
        <v>0</v>
      </c>
      <c r="F16" s="220">
        <f t="shared" ref="F16:N16" si="0">SUM(F4:F15)</f>
        <v>0</v>
      </c>
      <c r="G16" s="220">
        <f t="shared" si="0"/>
        <v>0</v>
      </c>
      <c r="H16" s="220">
        <f t="shared" si="0"/>
        <v>0</v>
      </c>
      <c r="I16" s="220">
        <f t="shared" si="0"/>
        <v>0</v>
      </c>
      <c r="J16" s="220">
        <f t="shared" si="0"/>
        <v>0</v>
      </c>
      <c r="K16" s="220">
        <f t="shared" si="0"/>
        <v>0</v>
      </c>
      <c r="L16" s="220">
        <f t="shared" si="0"/>
        <v>0</v>
      </c>
      <c r="M16" s="220">
        <f t="shared" si="0"/>
        <v>0</v>
      </c>
      <c r="N16" s="223">
        <f t="shared" si="0"/>
        <v>0</v>
      </c>
    </row>
    <row r="18" spans="2:9" ht="19" thickBot="1" x14ac:dyDescent="0.5">
      <c r="B18" s="270" t="s">
        <v>86</v>
      </c>
      <c r="C18" s="270"/>
      <c r="D18" s="270"/>
      <c r="E18" s="270"/>
      <c r="F18" s="270"/>
      <c r="G18" s="270"/>
      <c r="H18" s="270"/>
      <c r="I18" s="270"/>
    </row>
    <row r="19" spans="2:9" ht="29" x14ac:dyDescent="0.35">
      <c r="B19" s="133" t="s">
        <v>87</v>
      </c>
      <c r="C19" s="136" t="s">
        <v>130</v>
      </c>
      <c r="D19" s="136" t="s">
        <v>131</v>
      </c>
      <c r="E19" s="136" t="s">
        <v>90</v>
      </c>
      <c r="F19" s="134" t="s">
        <v>132</v>
      </c>
      <c r="G19" s="134" t="s">
        <v>84</v>
      </c>
      <c r="H19" s="136" t="s">
        <v>93</v>
      </c>
      <c r="I19" s="227" t="s">
        <v>92</v>
      </c>
    </row>
    <row r="20" spans="2:9" x14ac:dyDescent="0.35">
      <c r="B20" s="276" t="s">
        <v>39</v>
      </c>
      <c r="C20" s="145"/>
      <c r="D20" s="160"/>
      <c r="E20" s="160"/>
      <c r="F20" s="147">
        <f>D20*E20</f>
        <v>0</v>
      </c>
      <c r="G20" s="148">
        <v>310</v>
      </c>
      <c r="H20" s="147">
        <f>(F20*G20)/1000</f>
        <v>0</v>
      </c>
      <c r="I20" s="267">
        <f>SUM(H20:H22)</f>
        <v>0</v>
      </c>
    </row>
    <row r="21" spans="2:9" x14ac:dyDescent="0.35">
      <c r="B21" s="276"/>
      <c r="C21" s="145"/>
      <c r="D21" s="160"/>
      <c r="E21" s="160"/>
      <c r="F21" s="147">
        <f>D21*E21</f>
        <v>0</v>
      </c>
      <c r="G21" s="148">
        <v>310</v>
      </c>
      <c r="H21" s="147">
        <f>(F21*G21)/1000</f>
        <v>0</v>
      </c>
      <c r="I21" s="267"/>
    </row>
    <row r="22" spans="2:9" ht="15.75" customHeight="1" x14ac:dyDescent="0.35">
      <c r="B22" s="276"/>
      <c r="C22" s="145"/>
      <c r="D22" s="160"/>
      <c r="E22" s="160"/>
      <c r="F22" s="147">
        <f t="shared" ref="F22" si="1">D22*E22</f>
        <v>0</v>
      </c>
      <c r="G22" s="148">
        <v>310</v>
      </c>
      <c r="H22" s="147">
        <f t="shared" ref="H22:H25" si="2">(F22*G22)/1000</f>
        <v>0</v>
      </c>
      <c r="I22" s="267"/>
    </row>
    <row r="23" spans="2:9" x14ac:dyDescent="0.35">
      <c r="B23" s="277" t="s">
        <v>40</v>
      </c>
      <c r="C23" s="137"/>
      <c r="D23" s="161"/>
      <c r="E23" s="161"/>
      <c r="F23" s="138">
        <f>D23*E23</f>
        <v>0</v>
      </c>
      <c r="G23" s="148">
        <v>310</v>
      </c>
      <c r="H23" s="138">
        <f t="shared" si="2"/>
        <v>0</v>
      </c>
      <c r="I23" s="279">
        <f>SUM(H23:H25)</f>
        <v>0</v>
      </c>
    </row>
    <row r="24" spans="2:9" x14ac:dyDescent="0.35">
      <c r="B24" s="277"/>
      <c r="C24" s="137"/>
      <c r="D24" s="161"/>
      <c r="E24" s="161"/>
      <c r="F24" s="138">
        <f>D24*E24</f>
        <v>0</v>
      </c>
      <c r="G24" s="148">
        <v>310</v>
      </c>
      <c r="H24" s="138">
        <f t="shared" si="2"/>
        <v>0</v>
      </c>
      <c r="I24" s="279"/>
    </row>
    <row r="25" spans="2:9" ht="15" thickBot="1" x14ac:dyDescent="0.4">
      <c r="B25" s="278"/>
      <c r="C25" s="140"/>
      <c r="D25" s="162"/>
      <c r="E25" s="162"/>
      <c r="F25" s="138">
        <f>D25*E25</f>
        <v>0</v>
      </c>
      <c r="G25" s="148">
        <v>310</v>
      </c>
      <c r="H25" s="138">
        <f t="shared" si="2"/>
        <v>0</v>
      </c>
      <c r="I25" s="280"/>
    </row>
    <row r="27" spans="2:9" x14ac:dyDescent="0.35">
      <c r="E27" t="s">
        <v>133</v>
      </c>
    </row>
  </sheetData>
  <mergeCells count="7">
    <mergeCell ref="B23:B25"/>
    <mergeCell ref="I23:I25"/>
    <mergeCell ref="R2:W2"/>
    <mergeCell ref="B18:I18"/>
    <mergeCell ref="D2:N2"/>
    <mergeCell ref="B20:B22"/>
    <mergeCell ref="I20:I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Electricidad</vt:lpstr>
      <vt:lpstr>Combustibles</vt:lpstr>
      <vt:lpstr>Aguas residuales</vt:lpstr>
      <vt:lpstr>Residuos sólidos</vt:lpstr>
      <vt:lpstr>Fertilizantes</vt:lpstr>
      <vt:lpstr>'Aguas residuales'!Área_de_impresión</vt:lpstr>
      <vt:lpstr>Combustibles!Área_de_impresión</vt:lpstr>
      <vt:lpstr>Electricidad!Área_de_impresión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Rojas</dc:creator>
  <cp:lastModifiedBy>Portatil2</cp:lastModifiedBy>
  <cp:lastPrinted>2017-08-20T21:59:09Z</cp:lastPrinted>
  <dcterms:created xsi:type="dcterms:W3CDTF">2017-05-09T16:23:30Z</dcterms:created>
  <dcterms:modified xsi:type="dcterms:W3CDTF">2017-09-23T06:07:51Z</dcterms:modified>
</cp:coreProperties>
</file>